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85"/>
  </bookViews>
  <sheets>
    <sheet name="Evaluacion de Antecedentes" sheetId="1" r:id="rId1"/>
  </sheets>
  <definedNames>
    <definedName name="APELLIDOS__NOMBRES" comment="Texto de ejemplo">'Evaluacion de Antecedentes'!$B$5</definedName>
    <definedName name="_xlnm.Print_Area" localSheetId="0">'Evaluacion de Antecedentes'!$B$1:$F$67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L10" i="1" l="1"/>
  <c r="M10" i="1" s="1"/>
  <c r="L11" i="1"/>
  <c r="M11" i="1"/>
  <c r="L12" i="1"/>
  <c r="M12" i="1" s="1"/>
  <c r="L13" i="1"/>
  <c r="M13" i="1"/>
  <c r="L14" i="1"/>
  <c r="M14" i="1" s="1"/>
  <c r="L15" i="1"/>
  <c r="M15" i="1" s="1"/>
  <c r="L16" i="1"/>
  <c r="M16" i="1" s="1"/>
  <c r="L17" i="1"/>
  <c r="M17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/>
  <c r="L30" i="1"/>
  <c r="M30" i="1" s="1"/>
  <c r="L31" i="1"/>
  <c r="M31" i="1"/>
  <c r="L32" i="1"/>
  <c r="M32" i="1" s="1"/>
  <c r="L33" i="1"/>
  <c r="M33" i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/>
  <c r="L42" i="1"/>
  <c r="M42" i="1" s="1"/>
  <c r="L43" i="1"/>
  <c r="M43" i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/>
  <c r="L56" i="1"/>
  <c r="M56" i="1" s="1"/>
  <c r="L57" i="1"/>
  <c r="M57" i="1" s="1"/>
  <c r="L58" i="1"/>
  <c r="M58" i="1" s="1"/>
  <c r="L59" i="1"/>
  <c r="M59" i="1"/>
  <c r="L60" i="1"/>
  <c r="M60" i="1" s="1"/>
  <c r="L61" i="1"/>
  <c r="M61" i="1"/>
  <c r="L62" i="1"/>
  <c r="M62" i="1" s="1"/>
  <c r="L64" i="1"/>
  <c r="M64" i="1" s="1"/>
  <c r="L65" i="1"/>
  <c r="M65" i="1"/>
  <c r="L66" i="1"/>
  <c r="M66" i="1" s="1"/>
  <c r="L67" i="1"/>
  <c r="M67" i="1"/>
  <c r="L68" i="1"/>
  <c r="M68" i="1" s="1"/>
  <c r="L69" i="1"/>
  <c r="M69" i="1" s="1"/>
  <c r="L9" i="1"/>
  <c r="M9" i="1" s="1"/>
  <c r="F61" i="1" l="1"/>
  <c r="F57" i="1"/>
  <c r="F56" i="1"/>
  <c r="F55" i="1"/>
  <c r="F54" i="1"/>
  <c r="F53" i="1"/>
  <c r="F52" i="1"/>
  <c r="F51" i="1"/>
  <c r="F50" i="1"/>
  <c r="F47" i="1"/>
  <c r="F46" i="1"/>
  <c r="F45" i="1"/>
  <c r="F44" i="1"/>
  <c r="F41" i="1"/>
  <c r="F40" i="1"/>
  <c r="F39" i="1"/>
  <c r="F38" i="1"/>
  <c r="F37" i="1"/>
  <c r="F34" i="1"/>
  <c r="F33" i="1"/>
  <c r="F28" i="1"/>
  <c r="F27" i="1"/>
  <c r="F26" i="1"/>
  <c r="F25" i="1"/>
  <c r="F24" i="1"/>
  <c r="F23" i="1"/>
  <c r="F19" i="1"/>
  <c r="F18" i="1"/>
  <c r="F17" i="1"/>
  <c r="F16" i="1"/>
  <c r="F15" i="1"/>
  <c r="F14" i="1"/>
  <c r="F13" i="1"/>
  <c r="F10" i="1"/>
  <c r="F9" i="1"/>
  <c r="F48" i="1" l="1"/>
  <c r="F42" i="1"/>
  <c r="F35" i="1"/>
  <c r="F11" i="1"/>
  <c r="F58" i="1"/>
  <c r="F29" i="1"/>
  <c r="F20" i="1"/>
  <c r="F21" i="1" s="1"/>
  <c r="F30" i="1" l="1"/>
  <c r="F62" i="1"/>
  <c r="D63" i="1" l="1"/>
  <c r="E63" i="1" s="1"/>
  <c r="E6" i="1" l="1"/>
  <c r="L63" i="1"/>
  <c r="M63" i="1" s="1"/>
</calcChain>
</file>

<file path=xl/sharedStrings.xml><?xml version="1.0" encoding="utf-8"?>
<sst xmlns="http://schemas.openxmlformats.org/spreadsheetml/2006/main" count="133" uniqueCount="88">
  <si>
    <t>Cantidad</t>
  </si>
  <si>
    <t>a.2.1) Magistrado, Fiscal, Defensor, Asesor, Juez de Paz, etc.</t>
  </si>
  <si>
    <t>a.2.2) Secretario 2da. Instancia, S.T.J. y Ministerio Público</t>
  </si>
  <si>
    <t>a.2.3) Prosec. 2ª. Inst, S.T.J. y Ministerio Público</t>
  </si>
  <si>
    <t>a.2.4) Secretario 1ª. Inst. y Ministerio Público</t>
  </si>
  <si>
    <t>a.2.5) Prosec. 1ª Inst, Min. Pco., Sec. Juzg. de Paz</t>
  </si>
  <si>
    <t>a.2.6) Sustitutos (más de un año)</t>
  </si>
  <si>
    <t>a.2.7) Ternas en el Consejo de la Magistratura-Concursos en STJ</t>
  </si>
  <si>
    <t>Personal Judicial</t>
  </si>
  <si>
    <t>SUBTOTAL</t>
  </si>
  <si>
    <t>Títulos</t>
  </si>
  <si>
    <t>b.2.3) Cursos de especialización de 41/60 hs.</t>
  </si>
  <si>
    <t>b.2.4) Cursos especialización 21/40 hs-</t>
  </si>
  <si>
    <t>b.2.5) Cursos, jornadas, congresos 03/20 hs.</t>
  </si>
  <si>
    <t>c.1.1.) Disertante en cursos, congresos, jornadas, etc.</t>
  </si>
  <si>
    <r>
      <t>d.1) Publicaciones en revistas científicas-jurídicas reconocidas</t>
    </r>
    <r>
      <rPr>
        <sz val="10"/>
        <color theme="1"/>
        <rFont val="Arial"/>
        <family val="2"/>
      </rPr>
      <t>.</t>
    </r>
  </si>
  <si>
    <t>Valores Establecidos</t>
  </si>
  <si>
    <t>Puntaje Calculado</t>
  </si>
  <si>
    <t>Años</t>
  </si>
  <si>
    <r>
      <t xml:space="preserve">TOTAL GENERAL </t>
    </r>
    <r>
      <rPr>
        <sz val="11"/>
        <color theme="1"/>
        <rFont val="Arial"/>
        <family val="2"/>
      </rPr>
      <t>(HASTA 100 Puntos)</t>
    </r>
  </si>
  <si>
    <t>Opción</t>
  </si>
  <si>
    <t>◄</t>
  </si>
  <si>
    <t xml:space="preserve">Declaro bajo juramento que los datos consignados en este formulario son correctos y completos sin omitir ni falsear dato alguno que deba contener, siendo fiel expresión de la verdad. </t>
  </si>
  <si>
    <t>PUNTAJE FINAL</t>
  </si>
  <si>
    <t>Total: (Cursos de Especialización)</t>
  </si>
  <si>
    <t>Total: (Docencia)</t>
  </si>
  <si>
    <t>Total: (Actividad Curricular)</t>
  </si>
  <si>
    <r>
      <t xml:space="preserve">a) ACTIVIDAD PROFESIONAL </t>
    </r>
    <r>
      <rPr>
        <sz val="8"/>
        <color theme="1"/>
        <rFont val="Arial"/>
        <family val="2"/>
      </rPr>
      <t>(0,75 por año, hasta 25 puntos)</t>
    </r>
  </si>
  <si>
    <t>Total: (Personal Judicial)</t>
  </si>
  <si>
    <t>Actividad Privada y/o en Relación de dependencia (Nacional, Provincial, Municipal)</t>
  </si>
  <si>
    <r>
      <t xml:space="preserve">Si el campo </t>
    </r>
    <r>
      <rPr>
        <b/>
        <i/>
        <sz val="9"/>
        <color rgb="FF7030A0"/>
        <rFont val="Arial"/>
        <family val="2"/>
      </rPr>
      <t>TOTAL GENERAL</t>
    </r>
    <r>
      <rPr>
        <b/>
        <u/>
        <sz val="9"/>
        <color rgb="FF7030A0"/>
        <rFont val="Arial"/>
        <family val="2"/>
      </rPr>
      <t xml:space="preserve"> </t>
    </r>
    <r>
      <rPr>
        <sz val="9"/>
        <color rgb="FF7030A0"/>
        <rFont val="Arial"/>
        <family val="2"/>
      </rPr>
      <t xml:space="preserve">muestra la palabra </t>
    </r>
    <r>
      <rPr>
        <b/>
        <sz val="12"/>
        <color rgb="FFFF0000"/>
        <rFont val="Arial"/>
        <family val="2"/>
      </rPr>
      <t>#¡VALOR!,</t>
    </r>
    <r>
      <rPr>
        <b/>
        <sz val="9"/>
        <color rgb="FF7030A0"/>
        <rFont val="Arial"/>
        <family val="2"/>
      </rPr>
      <t xml:space="preserve"> </t>
    </r>
    <r>
      <rPr>
        <sz val="9"/>
        <color rgb="FF7030A0"/>
        <rFont val="Arial"/>
        <family val="2"/>
      </rPr>
      <t xml:space="preserve">significa que usted rellenó de manera INCORRECTA los casilleros y debe revisar los valores ingresados anteriormente siguiendo al pie de la letra el </t>
    </r>
    <r>
      <rPr>
        <b/>
        <sz val="9"/>
        <color rgb="FF7030A0"/>
        <rFont val="Arial"/>
        <family val="2"/>
      </rPr>
      <t>INSTRUCTIVO PUBLICADO</t>
    </r>
    <r>
      <rPr>
        <sz val="9"/>
        <color rgb="FF7030A0"/>
        <rFont val="Arial"/>
        <family val="2"/>
      </rPr>
      <t xml:space="preserve"> ya que aquí debe figurar su nota final en formato numérico</t>
    </r>
  </si>
  <si>
    <t>N° INSCRIPTO</t>
  </si>
  <si>
    <t>Total: (Actividad Profesional)</t>
  </si>
  <si>
    <r>
      <t xml:space="preserve">  </t>
    </r>
    <r>
      <rPr>
        <b/>
        <sz val="8"/>
        <rFont val="Arial"/>
        <family val="2"/>
      </rPr>
      <t>Su Número ►AQUÍ ◄</t>
    </r>
  </si>
  <si>
    <t>NO INGRESE CEROS (0)</t>
  </si>
  <si>
    <t xml:space="preserve"> </t>
  </si>
  <si>
    <r>
      <t xml:space="preserve">Ingrese en números la cantidad de AÑOS (redondeados) </t>
    </r>
    <r>
      <rPr>
        <b/>
        <sz val="8"/>
        <color rgb="FFC00000"/>
        <rFont val="Arial"/>
        <family val="2"/>
      </rPr>
      <t>desde la inscripción matricula</t>
    </r>
  </si>
  <si>
    <r>
      <t xml:space="preserve">Seleccione (Marque con </t>
    </r>
    <r>
      <rPr>
        <b/>
        <sz val="8"/>
        <color rgb="FFC00000"/>
        <rFont val="Arial"/>
        <family val="2"/>
      </rPr>
      <t>X</t>
    </r>
    <r>
      <rPr>
        <sz val="8"/>
        <color rgb="FFC00000"/>
        <rFont val="Arial"/>
        <family val="2"/>
      </rPr>
      <t>) SOLO la opción Correspondiente</t>
    </r>
  </si>
  <si>
    <r>
      <rPr>
        <b/>
        <sz val="8"/>
        <color rgb="FFC00000"/>
        <rFont val="Arial"/>
        <family val="2"/>
      </rPr>
      <t xml:space="preserve">Deje VACÍAS las que no utilice </t>
    </r>
    <r>
      <rPr>
        <sz val="8"/>
        <color rgb="FFC00000"/>
        <rFont val="Arial"/>
        <family val="2"/>
      </rPr>
      <t>(NO INGRESE CEROS)</t>
    </r>
    <r>
      <rPr>
        <b/>
        <sz val="8"/>
        <color rgb="FFC00000"/>
        <rFont val="Arial"/>
        <family val="2"/>
      </rPr>
      <t xml:space="preserve"> </t>
    </r>
  </si>
  <si>
    <t xml:space="preserve">Ingrese CANTIDAD de sustituciones y ternas en la opción Correspondiente </t>
  </si>
  <si>
    <r>
      <t xml:space="preserve">Ingrese CANTIDAD Doctorados y Maestrías certificadas. </t>
    </r>
    <r>
      <rPr>
        <b/>
        <sz val="8"/>
        <color rgb="FFC00000"/>
        <rFont val="Arial"/>
        <family val="2"/>
      </rPr>
      <t>No serán válidas</t>
    </r>
    <r>
      <rPr>
        <sz val="8"/>
        <color rgb="FFC00000"/>
        <rFont val="Arial"/>
        <family val="2"/>
      </rPr>
      <t xml:space="preserve"> las titulaciones </t>
    </r>
    <r>
      <rPr>
        <b/>
        <sz val="8"/>
        <color rgb="FFC00000"/>
        <rFont val="Arial"/>
        <family val="2"/>
      </rPr>
      <t>NO FINALIZADAS</t>
    </r>
    <r>
      <rPr>
        <sz val="8"/>
        <color rgb="FFC00000"/>
        <rFont val="Arial"/>
        <family val="2"/>
      </rPr>
      <t xml:space="preserve"> o con </t>
    </r>
    <r>
      <rPr>
        <b/>
        <sz val="8"/>
        <color rgb="FFC00000"/>
        <rFont val="Arial"/>
        <family val="2"/>
      </rPr>
      <t>CERTIFICACIÓN EN TRAMITE</t>
    </r>
    <r>
      <rPr>
        <sz val="8"/>
        <color rgb="FFC00000"/>
        <rFont val="Arial"/>
        <family val="2"/>
      </rPr>
      <t>. Deje VACÍAS las que no utilice (NO INGRESE CEROS)</t>
    </r>
  </si>
  <si>
    <r>
      <t>Ingrese en formato de CANTIDAD</t>
    </r>
    <r>
      <rPr>
        <b/>
        <sz val="8"/>
        <color rgb="FFC00000"/>
        <rFont val="Arial"/>
        <family val="2"/>
      </rPr>
      <t>, las distintas cátedras</t>
    </r>
    <r>
      <rPr>
        <sz val="8"/>
        <color rgb="FFC00000"/>
        <rFont val="Arial"/>
        <family val="2"/>
      </rPr>
      <t xml:space="preserve"> que encabeza </t>
    </r>
    <r>
      <rPr>
        <b/>
        <sz val="8"/>
        <color rgb="FFC00000"/>
        <rFont val="Arial"/>
        <family val="2"/>
      </rPr>
      <t>(NO las horas semanales)</t>
    </r>
  </si>
  <si>
    <r>
      <t xml:space="preserve">Ingrese la </t>
    </r>
    <r>
      <rPr>
        <b/>
        <sz val="8"/>
        <color rgb="FFC00000"/>
        <rFont val="Arial"/>
        <family val="2"/>
      </rPr>
      <t>CANTIDAD</t>
    </r>
    <r>
      <rPr>
        <sz val="8"/>
        <color rgb="FFC00000"/>
        <rFont val="Arial"/>
        <family val="2"/>
      </rPr>
      <t xml:space="preserve"> de certificados correspondiente a cada categoría dependiendo del texto incluido en ellos.</t>
    </r>
  </si>
  <si>
    <r>
      <t xml:space="preserve">Ingrese la </t>
    </r>
    <r>
      <rPr>
        <b/>
        <sz val="8"/>
        <color rgb="FFC00000"/>
        <rFont val="Arial"/>
        <family val="2"/>
      </rPr>
      <t>CANTIDAD</t>
    </r>
    <r>
      <rPr>
        <sz val="8"/>
        <color rgb="FFC00000"/>
        <rFont val="Arial"/>
        <family val="2"/>
      </rPr>
      <t xml:space="preserve"> de publicaciones de su Autoría</t>
    </r>
  </si>
  <si>
    <r>
      <t xml:space="preserve">Aquí debe figurar su NOMBRE, DNI y N° de inscripción de forma </t>
    </r>
    <r>
      <rPr>
        <b/>
        <i/>
        <sz val="11"/>
        <color rgb="FF0070C0"/>
        <rFont val="Arial"/>
        <family val="2"/>
      </rPr>
      <t>AUTOMÁTICA.</t>
    </r>
    <r>
      <rPr>
        <sz val="8"/>
        <color theme="9" tint="-0.499984740745262"/>
        <rFont val="Arial"/>
        <family val="2"/>
      </rPr>
      <t xml:space="preserve"> Si muestra en color</t>
    </r>
    <r>
      <rPr>
        <b/>
        <sz val="10"/>
        <color rgb="FFFF0000"/>
        <rFont val="Arial"/>
        <family val="2"/>
      </rPr>
      <t xml:space="preserve"> ROJO </t>
    </r>
    <r>
      <rPr>
        <sz val="8"/>
        <color theme="9" tint="-0.499984740745262"/>
        <rFont val="Arial"/>
        <family val="2"/>
      </rPr>
      <t xml:space="preserve">se debe a que </t>
    </r>
    <r>
      <rPr>
        <b/>
        <sz val="8"/>
        <color rgb="FF0070C0"/>
        <rFont val="Arial"/>
        <family val="2"/>
      </rPr>
      <t>no ingreso sus datos personales correctamente</t>
    </r>
    <r>
      <rPr>
        <sz val="8"/>
        <color theme="9" tint="-0.499984740745262"/>
        <rFont val="Arial"/>
        <family val="2"/>
      </rPr>
      <t xml:space="preserve"> al inicio de la planilla. (Por favor Ingrese siempre su APELLIDO PRIMERO)</t>
    </r>
  </si>
  <si>
    <t>Total: (Función Judicial)</t>
  </si>
  <si>
    <r>
      <t xml:space="preserve">b) ACTIVIDAD ACADÉMICA </t>
    </r>
    <r>
      <rPr>
        <sz val="10"/>
        <color theme="1"/>
        <rFont val="Arial"/>
        <family val="2"/>
      </rPr>
      <t>(hasta 25 puntos)</t>
    </r>
  </si>
  <si>
    <t>Total: (Actividad Académica)</t>
  </si>
  <si>
    <t>b.2) CURSOS DE ESPECIALIZACIÓN</t>
  </si>
  <si>
    <t>Conforme al Reglamento de Ascenso del Funcionario y del Personal Judicial (Acdo. N° 6/15 pto. 10°)</t>
  </si>
  <si>
    <r>
      <t>Ingrese la cantidad de AÑOS (redondeados) que trabajo en relación de dependencia (</t>
    </r>
    <r>
      <rPr>
        <i/>
        <u/>
        <sz val="8"/>
        <color theme="3" tint="-0.249977111117893"/>
        <rFont val="Arial"/>
        <family val="2"/>
      </rPr>
      <t>con recibo de sueld</t>
    </r>
    <r>
      <rPr>
        <u/>
        <sz val="8"/>
        <color theme="3" tint="-0.249977111117893"/>
        <rFont val="Arial"/>
        <family val="2"/>
      </rPr>
      <t>o</t>
    </r>
    <r>
      <rPr>
        <sz val="8"/>
        <color theme="3" tint="-0.249977111117893"/>
        <rFont val="Arial"/>
        <family val="2"/>
      </rPr>
      <t>)</t>
    </r>
    <r>
      <rPr>
        <b/>
        <sz val="8"/>
        <color theme="3" tint="-0.249977111117893"/>
        <rFont val="Arial"/>
        <family val="2"/>
      </rPr>
      <t xml:space="preserve"> QUE ESTÉN VINCULADOS A ESTA CONVOCATORIA:</t>
    </r>
    <r>
      <rPr>
        <sz val="8"/>
        <color theme="3" tint="-0.249977111117893"/>
        <rFont val="Arial"/>
        <family val="2"/>
      </rPr>
      <t xml:space="preserve"> No serán válidas las actividades o funciones </t>
    </r>
    <r>
      <rPr>
        <b/>
        <u/>
        <sz val="8"/>
        <color theme="3" tint="-0.249977111117893"/>
        <rFont val="Arial"/>
        <family val="2"/>
      </rPr>
      <t>QUE NO ESTÉN RELACIONADAS</t>
    </r>
    <r>
      <rPr>
        <u/>
        <sz val="8"/>
        <color theme="3" tint="-0.249977111117893"/>
        <rFont val="Arial"/>
        <family val="2"/>
      </rPr>
      <t xml:space="preserve"> con el cargo al que se está postulando</t>
    </r>
  </si>
  <si>
    <t>DEJE LAS CELDAS QUE NO UTILICE VACÍAS</t>
  </si>
  <si>
    <r>
      <t xml:space="preserve">Ingrese </t>
    </r>
    <r>
      <rPr>
        <b/>
        <sz val="8"/>
        <color rgb="FFC00000"/>
        <rFont val="Arial"/>
        <family val="2"/>
      </rPr>
      <t>SOLAMENTE</t>
    </r>
    <r>
      <rPr>
        <sz val="8"/>
        <color rgb="FFC00000"/>
        <rFont val="Arial"/>
        <family val="2"/>
      </rPr>
      <t xml:space="preserve"> los certificados que contengan expresadas las horas de duración en el texto del certificado en la casilla que corresponda.</t>
    </r>
  </si>
  <si>
    <r>
      <rPr>
        <b/>
        <i/>
        <u/>
        <sz val="8"/>
        <color rgb="FFC00000"/>
        <rFont val="Arial"/>
        <family val="2"/>
      </rPr>
      <t>Escriba QUE CANTIDAD certificados posee</t>
    </r>
    <r>
      <rPr>
        <b/>
        <i/>
        <sz val="8"/>
        <color rgb="FFC00000"/>
        <rFont val="Arial"/>
        <family val="2"/>
      </rPr>
      <t xml:space="preserve"> </t>
    </r>
    <r>
      <rPr>
        <sz val="8"/>
        <color rgb="FFC00000"/>
        <rFont val="Arial"/>
        <family val="2"/>
      </rPr>
      <t>y NO las horas que ellos describen.</t>
    </r>
  </si>
  <si>
    <r>
      <rPr>
        <b/>
        <u/>
        <sz val="11"/>
        <color theme="4" tint="-0.249977111117893"/>
        <rFont val="Arial"/>
        <family val="2"/>
      </rPr>
      <t>REDONDEO DE AÑOS</t>
    </r>
    <r>
      <rPr>
        <sz val="11"/>
        <color theme="4" tint="-0.249977111117893"/>
        <rFont val="Arial"/>
        <family val="2"/>
      </rPr>
      <t>:</t>
    </r>
    <r>
      <rPr>
        <sz val="8"/>
        <color theme="4" tint="-0.249977111117893"/>
        <rFont val="Arial"/>
        <family val="2"/>
      </rPr>
      <t xml:space="preserve"> 
Los años deben redondearse a partir de los </t>
    </r>
    <r>
      <rPr>
        <u/>
        <sz val="8"/>
        <color theme="4" tint="-0.249977111117893"/>
        <rFont val="Arial"/>
        <family val="2"/>
      </rPr>
      <t>6 meses</t>
    </r>
    <r>
      <rPr>
        <sz val="8"/>
        <color theme="4" tint="-0.249977111117893"/>
        <rFont val="Arial"/>
        <family val="2"/>
      </rPr>
      <t xml:space="preserve">. 
</t>
    </r>
    <r>
      <rPr>
        <b/>
        <sz val="8"/>
        <color theme="4" tint="-0.249977111117893"/>
        <rFont val="Arial"/>
        <family val="2"/>
      </rPr>
      <t xml:space="preserve">Ejemplo: </t>
    </r>
    <r>
      <rPr>
        <sz val="8"/>
        <color theme="4" tint="-0.249977111117893"/>
        <rFont val="Arial"/>
        <family val="2"/>
      </rPr>
      <t xml:space="preserve">- Si la actividad se realizó durante Dos años y Cinco meses, el postulante ingresara el número </t>
    </r>
    <r>
      <rPr>
        <b/>
        <sz val="8"/>
        <color theme="4" tint="-0.249977111117893"/>
        <rFont val="Arial"/>
        <family val="2"/>
      </rPr>
      <t xml:space="preserve">“2” </t>
    </r>
    <r>
      <rPr>
        <sz val="8"/>
        <color theme="4" tint="-0.249977111117893"/>
        <rFont val="Arial"/>
        <family val="2"/>
      </rPr>
      <t xml:space="preserve">correspondiente a DOS años de actividad,
- En cambio, si la actividad se realizó durante Dos años y Seis meses, el postulante ingresara el número </t>
    </r>
    <r>
      <rPr>
        <b/>
        <sz val="8"/>
        <color theme="4" tint="-0.249977111117893"/>
        <rFont val="Arial"/>
        <family val="2"/>
      </rPr>
      <t>“3”</t>
    </r>
    <r>
      <rPr>
        <sz val="8"/>
        <color theme="4" tint="-0.249977111117893"/>
        <rFont val="Arial"/>
        <family val="2"/>
      </rPr>
      <t xml:space="preserve"> equivalente a TRES años de actividad redondeados.
</t>
    </r>
  </si>
  <si>
    <r>
      <rPr>
        <b/>
        <sz val="8"/>
        <color theme="1"/>
        <rFont val="Arial"/>
        <family val="2"/>
      </rPr>
      <t>Ejemplo:</t>
    </r>
    <r>
      <rPr>
        <sz val="8"/>
        <color theme="1"/>
        <rFont val="Arial"/>
        <family val="2"/>
      </rPr>
      <t xml:space="preserve"> si usted posee cuatro certificados con 25 hs cada uno, debe ingresar la CANTIDAD de 4 en la fila b.2.4) que especifica entre 21 y 40 hs</t>
    </r>
  </si>
  <si>
    <r>
      <rPr>
        <b/>
        <sz val="8"/>
        <color theme="1"/>
        <rFont val="Arial"/>
        <family val="2"/>
      </rPr>
      <t>Ejemplo</t>
    </r>
    <r>
      <rPr>
        <sz val="8"/>
        <color theme="1"/>
        <rFont val="Arial"/>
        <family val="2"/>
      </rPr>
      <t>: si usted dicta tres Catedras (relacionadas con este concurso) ingrese el numero 3</t>
    </r>
  </si>
  <si>
    <t>Convocatoria N° 05/22 - CARGO:</t>
  </si>
  <si>
    <r>
      <t xml:space="preserve">D.N.I.: </t>
    </r>
    <r>
      <rPr>
        <b/>
        <sz val="12"/>
        <color rgb="FFFF0000"/>
        <rFont val="Arial"/>
        <family val="2"/>
      </rPr>
      <t>◄ ◄ ◄  INGRESE AQUÍ</t>
    </r>
  </si>
  <si>
    <t xml:space="preserve">FORMULARIO DE AUTOEVALUACIÓN DE ANTECEDENTES </t>
  </si>
  <si>
    <t>a.2.8) De 1 a 5 años.</t>
  </si>
  <si>
    <t>a.2.9) De 6 a 10 años</t>
  </si>
  <si>
    <t>a.2.10) De 11 a 15 años</t>
  </si>
  <si>
    <t>a.2.11) De 16 en adelante …</t>
  </si>
  <si>
    <t>a.2.12) Función relacionada al cargo a concursar</t>
  </si>
  <si>
    <t>a.2.13) Pasantía en el Poder Judicial</t>
  </si>
  <si>
    <t>b.1) Doctor en Derecho</t>
  </si>
  <si>
    <t>b.2.2) Cursos de especialización 61/90 hs</t>
  </si>
  <si>
    <t>b.2.1) Cursos de especialización 91/300 hs.</t>
  </si>
  <si>
    <t>b.3.1) Profesor Titular</t>
  </si>
  <si>
    <t>b.3.2) Profesor Adjunto</t>
  </si>
  <si>
    <t>b.3.3) Profesor de Trabajos Prácticos</t>
  </si>
  <si>
    <t>b.3.4) Profesor Adscripto</t>
  </si>
  <si>
    <t>c.1.2) Autor, coautor de trabajos o ponencias en Congresos, Jornadas, etc.</t>
  </si>
  <si>
    <t>c.1.3) Conformación de Tribunal Evaluador</t>
  </si>
  <si>
    <t>c.1.4) Docencia en niveles secundario y terciario en materias afines al cargo a concursar</t>
  </si>
  <si>
    <t>c.1.5) Miembro activo en jornadas, congresos, etc.</t>
  </si>
  <si>
    <t>c.1.6) Coordinador/a de cursos, congresos, jornadas, etc.</t>
  </si>
  <si>
    <t>c.1.7) Cursos, jornadas, talleres, etc. realizados en el Área de Capacitación del Poder Judicial</t>
  </si>
  <si>
    <t>c.1.8) Asistencia a cursos, congresos y jornadas, etc.</t>
  </si>
  <si>
    <t>b.1.1) Maestría-Magister</t>
  </si>
  <si>
    <r>
      <t>a.1)  Libre ejercicio de la profesión</t>
    </r>
    <r>
      <rPr>
        <b/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(hasta 15 puntos)</t>
    </r>
  </si>
  <si>
    <r>
      <t>a.2)  Ejercicio en la Función Judicial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(hasta 10 puntos)</t>
    </r>
  </si>
  <si>
    <t>b.3) DOCENCIA</t>
  </si>
  <si>
    <t>c) ACTIVIDAD CURRICULAR</t>
  </si>
  <si>
    <t>d) PUBLICACIONES CIENTÍFICAS – JURÍDICAS EN LA ESPECIALIDAD QUE SE CONCURSA</t>
  </si>
  <si>
    <r>
      <t xml:space="preserve">. </t>
    </r>
    <r>
      <rPr>
        <b/>
        <sz val="8"/>
        <color rgb="FFC00000"/>
        <rFont val="Arial"/>
        <family val="2"/>
      </rPr>
      <t>◄</t>
    </r>
    <r>
      <rPr>
        <b/>
        <sz val="11"/>
        <rFont val="Arial"/>
        <family val="2"/>
      </rPr>
      <t xml:space="preserve"> </t>
    </r>
    <r>
      <rPr>
        <b/>
        <sz val="7"/>
        <color rgb="FFC00000"/>
        <rFont val="Arial"/>
        <family val="2"/>
      </rPr>
      <t>(INGRESE CARGO AL QUE CONCURSA)</t>
    </r>
  </si>
  <si>
    <r>
      <t xml:space="preserve">APELLIDOS, NOMBRES </t>
    </r>
    <r>
      <rPr>
        <b/>
        <sz val="8"/>
        <color rgb="FFFF0000"/>
        <rFont val="Arial"/>
        <family val="2"/>
      </rPr>
      <t>◄ Reemplace Texto (</t>
    </r>
    <r>
      <rPr>
        <b/>
        <u/>
        <sz val="8"/>
        <color rgb="FFFF0000"/>
        <rFont val="Arial"/>
        <family val="2"/>
      </rPr>
      <t>APELLIDO</t>
    </r>
    <r>
      <rPr>
        <b/>
        <sz val="8"/>
        <color rgb="FFFF0000"/>
        <rFont val="Arial"/>
        <family val="2"/>
      </rPr>
      <t xml:space="preserve"> Primero)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</si>
</sst>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"/>
  </numFmts>
  <fonts count="6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9"/>
      <color theme="0"/>
      <name val="Arial"/>
      <family val="2"/>
    </font>
    <font>
      <b/>
      <i/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0" tint="-0.14999847407452621"/>
      <name val="Arial"/>
      <family val="2"/>
    </font>
    <font>
      <b/>
      <sz val="8"/>
      <color theme="1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u/>
      <sz val="8"/>
      <color theme="4" tint="-0.249977111117893"/>
      <name val="Arial"/>
      <family val="2"/>
    </font>
    <font>
      <sz val="9"/>
      <color rgb="FFC00000"/>
      <name val="Arial"/>
      <family val="2"/>
    </font>
    <font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i/>
      <sz val="24"/>
      <color theme="1"/>
      <name val="Arial"/>
      <family val="2"/>
    </font>
    <font>
      <sz val="9"/>
      <color rgb="FF7030A0"/>
      <name val="Arial"/>
      <family val="2"/>
    </font>
    <font>
      <sz val="16"/>
      <color rgb="FF7030A0"/>
      <name val="Arial"/>
      <family val="2"/>
    </font>
    <font>
      <b/>
      <i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sz val="9"/>
      <color rgb="FF7030A0"/>
      <name val="Arial"/>
      <family val="2"/>
    </font>
    <font>
      <sz val="9"/>
      <color theme="9" tint="-0.499984740745262"/>
      <name val="Arial"/>
      <family val="2"/>
    </font>
    <font>
      <sz val="8"/>
      <color theme="9" tint="-0.499984740745262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rgb="FFFF0000"/>
      <name val="Arial"/>
      <family val="2"/>
    </font>
    <font>
      <b/>
      <i/>
      <sz val="11"/>
      <color rgb="FF0070C0"/>
      <name val="Arial"/>
      <family val="2"/>
    </font>
    <font>
      <b/>
      <i/>
      <sz val="28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b/>
      <sz val="8"/>
      <color theme="8"/>
      <name val="Arial"/>
      <family val="2"/>
    </font>
    <font>
      <b/>
      <sz val="12"/>
      <name val="Arial"/>
      <family val="2"/>
    </font>
    <font>
      <sz val="8"/>
      <color theme="4" tint="-0.499984740745262"/>
      <name val="Arial"/>
      <family val="2"/>
    </font>
    <font>
      <sz val="8"/>
      <color theme="3" tint="-0.249977111117893"/>
      <name val="Arial"/>
      <family val="2"/>
    </font>
    <font>
      <u/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u/>
      <sz val="8"/>
      <color theme="3" tint="-0.249977111117893"/>
      <name val="Arial"/>
      <family val="2"/>
    </font>
    <font>
      <i/>
      <u/>
      <sz val="8"/>
      <color theme="3" tint="-0.249977111117893"/>
      <name val="Arial"/>
      <family val="2"/>
    </font>
    <font>
      <sz val="16"/>
      <color theme="5"/>
      <name val="Arial"/>
      <family val="2"/>
    </font>
    <font>
      <sz val="15"/>
      <color rgb="FF7030A0"/>
      <name val="Arial"/>
      <family val="2"/>
    </font>
    <font>
      <sz val="15"/>
      <color theme="9" tint="-0.499984740745262"/>
      <name val="Arial"/>
      <family val="2"/>
    </font>
    <font>
      <b/>
      <sz val="8"/>
      <color theme="4" tint="-0.499984740745262"/>
      <name val="Arial"/>
      <family val="2"/>
    </font>
    <font>
      <b/>
      <i/>
      <sz val="8"/>
      <color rgb="FFC00000"/>
      <name val="Arial"/>
      <family val="2"/>
    </font>
    <font>
      <b/>
      <i/>
      <u/>
      <sz val="8"/>
      <color rgb="FFC00000"/>
      <name val="Arial"/>
      <family val="2"/>
    </font>
    <font>
      <b/>
      <u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name val="Arial"/>
      <family val="2"/>
    </font>
    <font>
      <b/>
      <sz val="7"/>
      <color rgb="FFC00000"/>
      <name val="Arial"/>
      <family val="2"/>
    </font>
    <font>
      <b/>
      <u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4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2" fontId="6" fillId="0" borderId="17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 applyProtection="1">
      <alignment horizontal="center"/>
    </xf>
    <xf numFmtId="1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Alignment="1" applyProtection="1">
      <alignment horizontal="center"/>
    </xf>
    <xf numFmtId="1" fontId="6" fillId="0" borderId="0" xfId="0" quotePrefix="1" applyNumberFormat="1" applyFont="1" applyAlignment="1" applyProtection="1">
      <alignment horizontal="center"/>
    </xf>
    <xf numFmtId="2" fontId="14" fillId="0" borderId="5" xfId="0" applyNumberFormat="1" applyFont="1" applyBorder="1" applyAlignment="1" applyProtection="1">
      <alignment horizontal="center" vertical="center" wrapText="1"/>
    </xf>
    <xf numFmtId="1" fontId="14" fillId="0" borderId="1" xfId="0" applyNumberFormat="1" applyFont="1" applyBorder="1" applyAlignment="1" applyProtection="1">
      <alignment horizontal="center" vertical="center" wrapText="1"/>
    </xf>
    <xf numFmtId="4" fontId="14" fillId="0" borderId="14" xfId="0" applyNumberFormat="1" applyFont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8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9" fillId="0" borderId="10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right" vertical="center"/>
    </xf>
    <xf numFmtId="2" fontId="13" fillId="2" borderId="20" xfId="0" applyNumberFormat="1" applyFont="1" applyFill="1" applyBorder="1" applyAlignment="1" applyProtection="1">
      <alignment horizontal="center" vertical="center" wrapText="1"/>
    </xf>
    <xf numFmtId="2" fontId="12" fillId="0" borderId="0" xfId="0" applyNumberFormat="1" applyFont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4" fontId="6" fillId="0" borderId="0" xfId="0" applyNumberFormat="1" applyFont="1" applyFill="1" applyAlignment="1">
      <alignment horizontal="center"/>
    </xf>
    <xf numFmtId="4" fontId="3" fillId="4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justify" vertical="center" wrapText="1"/>
      <protection hidden="1"/>
    </xf>
    <xf numFmtId="0" fontId="22" fillId="0" borderId="0" xfId="0" applyFont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justify" vertical="center" wrapText="1"/>
      <protection hidden="1"/>
    </xf>
    <xf numFmtId="4" fontId="18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/>
    <xf numFmtId="2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justify" vertical="center" wrapText="1"/>
      <protection hidden="1"/>
    </xf>
    <xf numFmtId="0" fontId="36" fillId="5" borderId="0" xfId="0" applyFont="1" applyFill="1" applyAlignment="1" applyProtection="1">
      <alignment horizontal="justify" vertical="center" wrapText="1"/>
      <protection hidden="1"/>
    </xf>
    <xf numFmtId="0" fontId="15" fillId="7" borderId="0" xfId="0" applyFont="1" applyFill="1" applyAlignment="1" applyProtection="1">
      <alignment horizontal="justify" vertical="center" wrapText="1"/>
      <protection hidden="1"/>
    </xf>
    <xf numFmtId="0" fontId="14" fillId="6" borderId="27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3" borderId="29" xfId="0" applyNumberFormat="1" applyFont="1" applyFill="1" applyBorder="1" applyAlignment="1" applyProtection="1">
      <alignment horizontal="center" vertical="center" wrapText="1"/>
    </xf>
    <xf numFmtId="1" fontId="14" fillId="3" borderId="29" xfId="0" applyNumberFormat="1" applyFont="1" applyFill="1" applyBorder="1" applyAlignment="1" applyProtection="1">
      <alignment horizontal="center" vertical="center" wrapText="1"/>
    </xf>
    <xf numFmtId="4" fontId="14" fillId="3" borderId="30" xfId="0" applyNumberFormat="1" applyFont="1" applyFill="1" applyBorder="1" applyAlignment="1" applyProtection="1">
      <alignment horizontal="center" vertical="center" wrapText="1"/>
    </xf>
    <xf numFmtId="2" fontId="43" fillId="0" borderId="31" xfId="0" applyNumberFormat="1" applyFont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4" fontId="1" fillId="4" borderId="22" xfId="0" applyNumberFormat="1" applyFont="1" applyFill="1" applyBorder="1" applyAlignment="1">
      <alignment horizontal="center" vertical="center"/>
    </xf>
    <xf numFmtId="2" fontId="6" fillId="3" borderId="35" xfId="0" applyNumberFormat="1" applyFont="1" applyFill="1" applyBorder="1" applyAlignment="1">
      <alignment horizontal="center" vertical="center" wrapText="1"/>
    </xf>
    <xf numFmtId="1" fontId="6" fillId="3" borderId="35" xfId="0" applyNumberFormat="1" applyFont="1" applyFill="1" applyBorder="1" applyAlignment="1" applyProtection="1">
      <alignment horizontal="center" vertical="center" wrapText="1"/>
    </xf>
    <xf numFmtId="4" fontId="6" fillId="3" borderId="36" xfId="0" applyNumberFormat="1" applyFont="1" applyFill="1" applyBorder="1" applyAlignment="1">
      <alignment horizontal="center" vertical="center" wrapText="1"/>
    </xf>
    <xf numFmtId="2" fontId="10" fillId="0" borderId="34" xfId="0" applyNumberFormat="1" applyFont="1" applyBorder="1" applyAlignment="1">
      <alignment horizontal="center" vertical="center"/>
    </xf>
    <xf numFmtId="0" fontId="44" fillId="0" borderId="0" xfId="0" applyFont="1"/>
    <xf numFmtId="0" fontId="6" fillId="0" borderId="0" xfId="0" applyFont="1"/>
    <xf numFmtId="2" fontId="10" fillId="0" borderId="34" xfId="0" applyNumberFormat="1" applyFont="1" applyBorder="1" applyAlignment="1">
      <alignment horizontal="right" vertical="center"/>
    </xf>
    <xf numFmtId="4" fontId="5" fillId="0" borderId="37" xfId="0" applyNumberFormat="1" applyFont="1" applyBorder="1" applyAlignment="1">
      <alignment horizontal="center" vertical="center" wrapText="1"/>
    </xf>
    <xf numFmtId="2" fontId="43" fillId="0" borderId="25" xfId="0" applyNumberFormat="1" applyFont="1" applyBorder="1" applyAlignment="1" applyProtection="1">
      <alignment horizontal="center" vertical="center"/>
    </xf>
    <xf numFmtId="4" fontId="24" fillId="0" borderId="26" xfId="0" applyNumberFormat="1" applyFont="1" applyBorder="1" applyAlignment="1">
      <alignment horizontal="center" vertical="center" wrapText="1"/>
    </xf>
    <xf numFmtId="0" fontId="45" fillId="0" borderId="0" xfId="0" applyFont="1"/>
    <xf numFmtId="4" fontId="4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2" fontId="43" fillId="0" borderId="25" xfId="0" applyNumberFormat="1" applyFont="1" applyBorder="1" applyAlignment="1" applyProtection="1">
      <alignment horizontal="center" vertical="top"/>
    </xf>
    <xf numFmtId="4" fontId="24" fillId="0" borderId="26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2" fontId="43" fillId="0" borderId="4" xfId="0" applyNumberFormat="1" applyFont="1" applyBorder="1" applyAlignment="1" applyProtection="1">
      <alignment horizontal="center" vertical="center"/>
    </xf>
    <xf numFmtId="2" fontId="43" fillId="0" borderId="4" xfId="0" applyNumberFormat="1" applyFont="1" applyBorder="1" applyAlignment="1">
      <alignment horizontal="right" vertical="center"/>
    </xf>
    <xf numFmtId="4" fontId="24" fillId="0" borderId="10" xfId="0" applyNumberFormat="1" applyFont="1" applyBorder="1" applyAlignment="1">
      <alignment horizontal="center" vertical="center" wrapText="1"/>
    </xf>
    <xf numFmtId="2" fontId="43" fillId="0" borderId="34" xfId="0" applyNumberFormat="1" applyFont="1" applyBorder="1" applyAlignment="1">
      <alignment horizontal="center" vertical="center"/>
    </xf>
    <xf numFmtId="2" fontId="43" fillId="0" borderId="34" xfId="0" applyNumberFormat="1" applyFont="1" applyBorder="1" applyAlignment="1">
      <alignment horizontal="right" vertical="center"/>
    </xf>
    <xf numFmtId="4" fontId="24" fillId="0" borderId="3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4" borderId="20" xfId="0" applyFont="1" applyFill="1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left"/>
    </xf>
    <xf numFmtId="0" fontId="0" fillId="0" borderId="0" xfId="0" applyNumberFormat="1" applyFill="1"/>
    <xf numFmtId="0" fontId="4" fillId="0" borderId="0" xfId="0" applyNumberFormat="1" applyFont="1" applyFill="1"/>
    <xf numFmtId="0" fontId="27" fillId="0" borderId="0" xfId="0" applyNumberFormat="1" applyFont="1" applyFill="1" applyAlignment="1"/>
    <xf numFmtId="0" fontId="15" fillId="7" borderId="0" xfId="0" applyFont="1" applyFill="1" applyBorder="1" applyAlignment="1" applyProtection="1">
      <alignment vertical="center" wrapText="1"/>
      <protection hidden="1"/>
    </xf>
    <xf numFmtId="4" fontId="6" fillId="0" borderId="0" xfId="0" applyNumberFormat="1" applyFont="1" applyFill="1" applyBorder="1" applyAlignment="1" applyProtection="1">
      <alignment horizontal="center" vertical="center"/>
      <protection hidden="1"/>
    </xf>
    <xf numFmtId="4" fontId="18" fillId="0" borderId="0" xfId="0" applyNumberFormat="1" applyFont="1" applyFill="1" applyBorder="1" applyAlignment="1" applyProtection="1">
      <alignment horizontal="center" vertical="center"/>
      <protection hidden="1"/>
    </xf>
    <xf numFmtId="4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50" fillId="0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justify" vertical="center" wrapText="1"/>
      <protection hidden="1"/>
    </xf>
    <xf numFmtId="0" fontId="19" fillId="0" borderId="0" xfId="0" applyFont="1" applyAlignment="1" applyProtection="1">
      <alignment horizontal="justify" wrapText="1"/>
      <protection hidden="1"/>
    </xf>
    <xf numFmtId="0" fontId="19" fillId="0" borderId="0" xfId="0" applyFont="1" applyAlignment="1" applyProtection="1">
      <alignment horizontal="justify" vertical="top" wrapText="1"/>
      <protection hidden="1"/>
    </xf>
    <xf numFmtId="0" fontId="36" fillId="0" borderId="0" xfId="0" applyFont="1" applyFill="1" applyAlignment="1" applyProtection="1">
      <alignment horizontal="justify" vertical="center" wrapText="1"/>
      <protection hidden="1"/>
    </xf>
    <xf numFmtId="0" fontId="8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0" applyFont="1" applyFill="1" applyBorder="1" applyAlignment="1" applyProtection="1">
      <alignment horizontal="justify" vertical="top" wrapText="1"/>
      <protection hidden="1"/>
    </xf>
    <xf numFmtId="0" fontId="47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30" fillId="0" borderId="0" xfId="0" applyFont="1" applyBorder="1" applyAlignment="1" applyProtection="1">
      <alignment horizontal="justify" vertical="center" wrapText="1"/>
      <protection hidden="1"/>
    </xf>
    <xf numFmtId="164" fontId="6" fillId="0" borderId="0" xfId="0" applyNumberFormat="1" applyFont="1" applyFill="1" applyAlignment="1">
      <alignment horizontal="center" vertical="center"/>
    </xf>
    <xf numFmtId="164" fontId="25" fillId="0" borderId="0" xfId="0" applyNumberFormat="1" applyFont="1" applyFill="1" applyBorder="1" applyAlignment="1" applyProtection="1">
      <alignment horizontal="center" vertical="center"/>
    </xf>
    <xf numFmtId="164" fontId="29" fillId="0" borderId="0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8" fillId="0" borderId="0" xfId="0" applyFont="1" applyFill="1" applyAlignment="1" applyProtection="1">
      <alignment horizontal="center" wrapText="1"/>
      <protection hidden="1"/>
    </xf>
    <xf numFmtId="0" fontId="52" fillId="0" borderId="0" xfId="0" applyFont="1" applyFill="1" applyAlignment="1" applyProtection="1">
      <alignment horizontal="center" vertical="top" wrapText="1"/>
      <protection hidden="1"/>
    </xf>
    <xf numFmtId="4" fontId="18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6" fillId="0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Fill="1" applyBorder="1" applyAlignment="1" applyProtection="1">
      <alignment horizontal="right" vertical="center"/>
      <protection hidden="1"/>
    </xf>
    <xf numFmtId="4" fontId="7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46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21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18" fillId="0" borderId="0" xfId="0" applyNumberFormat="1" applyFont="1" applyFill="1" applyBorder="1" applyAlignment="1" applyProtection="1">
      <alignment horizontal="right" wrapText="1"/>
      <protection hidden="1"/>
    </xf>
    <xf numFmtId="4" fontId="18" fillId="0" borderId="0" xfId="0" applyNumberFormat="1" applyFont="1" applyFill="1" applyBorder="1" applyAlignment="1" applyProtection="1">
      <alignment horizontal="right" vertical="center"/>
      <protection hidden="1"/>
    </xf>
    <xf numFmtId="4" fontId="23" fillId="0" borderId="0" xfId="0" applyNumberFormat="1" applyFont="1" applyFill="1" applyBorder="1" applyAlignment="1" applyProtection="1">
      <alignment horizontal="right" vertical="center"/>
      <protection hidden="1"/>
    </xf>
    <xf numFmtId="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23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1" fillId="0" borderId="0" xfId="0" applyNumberFormat="1" applyFont="1" applyFill="1" applyBorder="1" applyAlignment="1" applyProtection="1">
      <alignment horizontal="right" vertical="center"/>
      <protection hidden="1"/>
    </xf>
    <xf numFmtId="4" fontId="30" fillId="0" borderId="0" xfId="0" applyNumberFormat="1" applyFont="1" applyFill="1" applyBorder="1" applyAlignment="1" applyProtection="1">
      <alignment horizontal="right" vertical="center"/>
      <protection hidden="1"/>
    </xf>
    <xf numFmtId="4" fontId="35" fillId="0" borderId="0" xfId="0" applyNumberFormat="1" applyFont="1" applyFill="1" applyBorder="1" applyAlignment="1" applyProtection="1">
      <alignment horizontal="right" vertical="top" wrapText="1"/>
      <protection hidden="1"/>
    </xf>
    <xf numFmtId="4" fontId="18" fillId="0" borderId="0" xfId="0" applyNumberFormat="1" applyFont="1" applyFill="1" applyBorder="1" applyAlignment="1" applyProtection="1">
      <alignment horizontal="right" vertical="top" wrapText="1"/>
      <protection hidden="1"/>
    </xf>
    <xf numFmtId="0" fontId="19" fillId="0" borderId="0" xfId="0" applyFont="1" applyAlignment="1" applyProtection="1">
      <alignment horizontal="justify" vertical="top" wrapText="1"/>
      <protection hidden="1"/>
    </xf>
    <xf numFmtId="4" fontId="30" fillId="7" borderId="0" xfId="0" applyNumberFormat="1" applyFont="1" applyFill="1" applyBorder="1" applyAlignment="1" applyProtection="1">
      <alignment horizontal="center" vertical="center" wrapText="1"/>
      <protection hidden="1"/>
    </xf>
    <xf numFmtId="4" fontId="31" fillId="7" borderId="0" xfId="0" applyNumberFormat="1" applyFont="1" applyFill="1" applyBorder="1" applyAlignment="1" applyProtection="1">
      <alignment horizontal="center" vertical="center"/>
      <protection hidden="1"/>
    </xf>
    <xf numFmtId="4" fontId="23" fillId="7" borderId="0" xfId="0" applyNumberFormat="1" applyFont="1" applyFill="1" applyBorder="1" applyAlignment="1" applyProtection="1">
      <alignment horizontal="center" vertical="center" wrapText="1"/>
      <protection hidden="1"/>
    </xf>
    <xf numFmtId="4" fontId="30" fillId="7" borderId="0" xfId="0" applyNumberFormat="1" applyFont="1" applyFill="1" applyBorder="1" applyAlignment="1" applyProtection="1">
      <alignment horizontal="center" vertical="center"/>
      <protection hidden="1"/>
    </xf>
    <xf numFmtId="0" fontId="53" fillId="9" borderId="38" xfId="0" applyFont="1" applyFill="1" applyBorder="1" applyAlignment="1" applyProtection="1">
      <alignment vertical="top" wrapText="1"/>
      <protection hidden="1"/>
    </xf>
    <xf numFmtId="0" fontId="53" fillId="9" borderId="18" xfId="0" applyFont="1" applyFill="1" applyBorder="1" applyAlignment="1" applyProtection="1">
      <alignment horizontal="justify" vertical="top" wrapText="1"/>
      <protection hidden="1"/>
    </xf>
    <xf numFmtId="0" fontId="53" fillId="9" borderId="39" xfId="0" applyFont="1" applyFill="1" applyBorder="1" applyAlignment="1" applyProtection="1">
      <alignment vertical="top" wrapText="1"/>
      <protection hidden="1"/>
    </xf>
    <xf numFmtId="0" fontId="53" fillId="9" borderId="40" xfId="0" applyFont="1" applyFill="1" applyBorder="1" applyAlignment="1" applyProtection="1">
      <alignment horizontal="justify" vertical="top" wrapText="1"/>
      <protection hidden="1"/>
    </xf>
    <xf numFmtId="4" fontId="58" fillId="0" borderId="0" xfId="0" applyNumberFormat="1" applyFont="1" applyFill="1" applyBorder="1" applyAlignment="1" applyProtection="1">
      <alignment horizontal="left" vertical="center" wrapText="1"/>
      <protection hidden="1"/>
    </xf>
    <xf numFmtId="4" fontId="59" fillId="0" borderId="0" xfId="0" applyNumberFormat="1" applyFont="1" applyFill="1" applyBorder="1" applyAlignment="1" applyProtection="1">
      <alignment horizontal="left" vertical="center" wrapText="1"/>
      <protection hidden="1"/>
    </xf>
    <xf numFmtId="4" fontId="60" fillId="0" borderId="0" xfId="0" applyNumberFormat="1" applyFont="1" applyFill="1" applyBorder="1" applyAlignment="1" applyProtection="1">
      <alignment horizontal="left" wrapText="1"/>
      <protection hidden="1"/>
    </xf>
    <xf numFmtId="0" fontId="61" fillId="0" borderId="0" xfId="0" applyFont="1" applyFill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justify" vertical="top" wrapText="1"/>
      <protection hidden="1"/>
    </xf>
    <xf numFmtId="0" fontId="22" fillId="0" borderId="41" xfId="0" applyFont="1" applyBorder="1" applyAlignment="1" applyProtection="1">
      <alignment horizontal="justify" vertical="center" wrapText="1"/>
      <protection hidden="1"/>
    </xf>
    <xf numFmtId="0" fontId="22" fillId="0" borderId="0" xfId="0" applyFont="1" applyBorder="1" applyAlignment="1" applyProtection="1">
      <alignment horizontal="justify" vertical="center" wrapText="1"/>
      <protection hidden="1"/>
    </xf>
    <xf numFmtId="4" fontId="23" fillId="0" borderId="41" xfId="0" applyNumberFormat="1" applyFont="1" applyFill="1" applyBorder="1" applyAlignment="1" applyProtection="1">
      <alignment horizontal="center" vertical="center"/>
      <protection hidden="1"/>
    </xf>
    <xf numFmtId="4" fontId="20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41" xfId="0" applyFont="1" applyBorder="1" applyAlignment="1" applyProtection="1">
      <alignment horizontal="justify" vertical="top" wrapText="1"/>
      <protection hidden="1"/>
    </xf>
    <xf numFmtId="4" fontId="47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47" fillId="0" borderId="41" xfId="0" applyFont="1" applyBorder="1" applyAlignment="1" applyProtection="1">
      <alignment horizontal="justify" vertical="center" wrapText="1"/>
      <protection hidden="1"/>
    </xf>
    <xf numFmtId="4" fontId="18" fillId="0" borderId="41" xfId="0" applyNumberFormat="1" applyFont="1" applyFill="1" applyBorder="1" applyAlignment="1" applyProtection="1">
      <alignment horizontal="center" vertical="top" wrapText="1"/>
      <protection hidden="1"/>
    </xf>
    <xf numFmtId="0" fontId="19" fillId="0" borderId="41" xfId="0" applyFont="1" applyBorder="1" applyAlignment="1" applyProtection="1">
      <alignment horizontal="justify" vertical="top" wrapText="1"/>
      <protection hidden="1"/>
    </xf>
    <xf numFmtId="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52" fillId="0" borderId="42" xfId="0" applyFont="1" applyFill="1" applyBorder="1" applyAlignment="1" applyProtection="1">
      <alignment horizontal="center" vertical="top" wrapText="1"/>
      <protection hidden="1"/>
    </xf>
    <xf numFmtId="0" fontId="19" fillId="0" borderId="43" xfId="0" applyFont="1" applyFill="1" applyBorder="1" applyAlignment="1" applyProtection="1">
      <alignment vertical="top" wrapText="1"/>
      <protection hidden="1"/>
    </xf>
    <xf numFmtId="0" fontId="19" fillId="0" borderId="43" xfId="0" applyFont="1" applyFill="1" applyBorder="1" applyAlignment="1" applyProtection="1">
      <alignment horizontal="justify" vertical="top" wrapText="1"/>
      <protection hidden="1"/>
    </xf>
    <xf numFmtId="4" fontId="18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42" xfId="0" applyFont="1" applyBorder="1" applyAlignment="1" applyProtection="1">
      <alignment horizontal="justify" vertical="center" wrapText="1"/>
      <protection hidden="1"/>
    </xf>
    <xf numFmtId="4" fontId="46" fillId="0" borderId="42" xfId="0" applyNumberFormat="1" applyFont="1" applyFill="1" applyBorder="1" applyAlignment="1" applyProtection="1">
      <alignment horizontal="center" vertical="center" wrapText="1"/>
      <protection hidden="1"/>
    </xf>
    <xf numFmtId="0" fontId="47" fillId="0" borderId="42" xfId="0" applyFont="1" applyBorder="1" applyAlignment="1" applyProtection="1">
      <alignment horizontal="justify" vertical="center" wrapText="1"/>
      <protection hidden="1"/>
    </xf>
    <xf numFmtId="0" fontId="27" fillId="0" borderId="0" xfId="0" applyFont="1" applyAlignment="1" applyProtection="1">
      <alignment horizontal="justify" vertical="center" wrapText="1"/>
      <protection hidden="1"/>
    </xf>
    <xf numFmtId="0" fontId="3" fillId="8" borderId="45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 indent="2"/>
    </xf>
    <xf numFmtId="0" fontId="1" fillId="2" borderId="35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 indent="2"/>
    </xf>
    <xf numFmtId="0" fontId="2" fillId="0" borderId="33" xfId="0" applyFont="1" applyBorder="1" applyAlignment="1">
      <alignment horizontal="left" vertical="center"/>
    </xf>
    <xf numFmtId="0" fontId="51" fillId="5" borderId="46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>
      <alignment horizontal="left" vertical="center" wrapText="1"/>
    </xf>
    <xf numFmtId="2" fontId="14" fillId="3" borderId="5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left" vertical="center" wrapText="1" indent="2"/>
    </xf>
    <xf numFmtId="0" fontId="3" fillId="0" borderId="3" xfId="0" applyFont="1" applyFill="1" applyBorder="1" applyAlignment="1" applyProtection="1">
      <alignment horizontal="left" vertical="center" wrapText="1" indent="2"/>
    </xf>
    <xf numFmtId="0" fontId="2" fillId="0" borderId="33" xfId="0" applyFont="1" applyBorder="1" applyAlignment="1">
      <alignment horizontal="left" vertical="center" wrapText="1" indent="2"/>
    </xf>
    <xf numFmtId="0" fontId="2" fillId="0" borderId="34" xfId="0" applyFont="1" applyBorder="1" applyAlignment="1">
      <alignment horizontal="left" vertical="center" wrapText="1" indent="2"/>
    </xf>
    <xf numFmtId="1" fontId="14" fillId="3" borderId="5" xfId="0" applyNumberFormat="1" applyFont="1" applyFill="1" applyBorder="1" applyAlignment="1" applyProtection="1">
      <alignment horizontal="center" vertical="center" wrapText="1"/>
    </xf>
    <xf numFmtId="4" fontId="14" fillId="3" borderId="47" xfId="0" applyNumberFormat="1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>
      <alignment horizontal="left" vertical="center" indent="1"/>
    </xf>
    <xf numFmtId="0" fontId="3" fillId="3" borderId="28" xfId="0" applyFont="1" applyFill="1" applyBorder="1" applyAlignment="1">
      <alignment horizontal="left" vertical="center" indent="1"/>
    </xf>
    <xf numFmtId="0" fontId="2" fillId="0" borderId="24" xfId="0" applyFont="1" applyBorder="1" applyAlignment="1" applyProtection="1">
      <alignment horizontal="left" vertical="center" indent="1"/>
    </xf>
    <xf numFmtId="0" fontId="3" fillId="3" borderId="32" xfId="0" applyFont="1" applyFill="1" applyBorder="1" applyAlignment="1">
      <alignment horizontal="left" vertical="center" indent="1"/>
    </xf>
    <xf numFmtId="0" fontId="3" fillId="8" borderId="13" xfId="0" applyFont="1" applyFill="1" applyBorder="1" applyAlignment="1">
      <alignment horizontal="left" vertical="center" indent="2"/>
    </xf>
    <xf numFmtId="0" fontId="1" fillId="3" borderId="32" xfId="0" applyFont="1" applyFill="1" applyBorder="1" applyAlignment="1">
      <alignment horizontal="left" vertical="center" indent="1"/>
    </xf>
    <xf numFmtId="0" fontId="1" fillId="2" borderId="32" xfId="0" applyFont="1" applyFill="1" applyBorder="1" applyAlignment="1">
      <alignment horizontal="left" vertical="center" indent="1"/>
    </xf>
    <xf numFmtId="0" fontId="3" fillId="6" borderId="48" xfId="0" applyFont="1" applyFill="1" applyBorder="1" applyAlignment="1" applyProtection="1">
      <alignment horizontal="right" vertical="center"/>
      <protection locked="0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left" vertical="center" wrapText="1" indent="2"/>
    </xf>
    <xf numFmtId="0" fontId="2" fillId="0" borderId="45" xfId="0" applyFont="1" applyBorder="1" applyAlignment="1">
      <alignment horizontal="left" vertical="center" wrapText="1" indent="2"/>
    </xf>
    <xf numFmtId="0" fontId="6" fillId="0" borderId="11" xfId="0" applyFont="1" applyBorder="1" applyAlignment="1" applyProtection="1">
      <alignment horizontal="left" vertical="center" wrapText="1" indent="2"/>
    </xf>
    <xf numFmtId="0" fontId="6" fillId="0" borderId="45" xfId="0" applyFont="1" applyBorder="1" applyAlignment="1" applyProtection="1">
      <alignment horizontal="left" vertical="center" wrapText="1" indent="2"/>
    </xf>
    <xf numFmtId="0" fontId="2" fillId="0" borderId="11" xfId="0" applyFont="1" applyBorder="1" applyAlignment="1">
      <alignment horizontal="left" vertical="center" indent="2"/>
    </xf>
    <xf numFmtId="0" fontId="2" fillId="0" borderId="45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4"/>
    </xf>
    <xf numFmtId="0" fontId="2" fillId="0" borderId="45" xfId="0" applyFont="1" applyBorder="1" applyAlignment="1">
      <alignment horizontal="left" vertical="center" indent="4"/>
    </xf>
    <xf numFmtId="0" fontId="48" fillId="0" borderId="0" xfId="0" applyNumberFormat="1" applyFont="1" applyFill="1" applyBorder="1" applyAlignment="1">
      <alignment horizontal="center"/>
    </xf>
    <xf numFmtId="0" fontId="49" fillId="0" borderId="0" xfId="0" applyNumberFormat="1" applyFont="1" applyFill="1" applyBorder="1" applyAlignment="1">
      <alignment horizontal="center" wrapText="1"/>
    </xf>
    <xf numFmtId="0" fontId="49" fillId="0" borderId="0" xfId="0" applyNumberFormat="1" applyFont="1" applyFill="1" applyBorder="1" applyAlignment="1">
      <alignment horizontal="center"/>
    </xf>
    <xf numFmtId="0" fontId="53" fillId="9" borderId="4" xfId="0" applyFont="1" applyFill="1" applyBorder="1" applyAlignment="1" applyProtection="1">
      <alignment horizontal="justify" vertical="center" wrapText="1"/>
      <protection hidden="1"/>
    </xf>
    <xf numFmtId="0" fontId="53" fillId="9" borderId="3" xfId="0" applyFont="1" applyFill="1" applyBorder="1" applyAlignment="1" applyProtection="1">
      <alignment horizontal="justify" vertical="center" wrapText="1"/>
      <protection hidden="1"/>
    </xf>
    <xf numFmtId="0" fontId="30" fillId="7" borderId="0" xfId="0" applyFont="1" applyFill="1" applyBorder="1" applyAlignment="1" applyProtection="1">
      <alignment horizontal="justify" vertical="center" wrapText="1"/>
      <protection hidden="1"/>
    </xf>
    <xf numFmtId="0" fontId="19" fillId="0" borderId="0" xfId="0" applyFont="1" applyAlignment="1" applyProtection="1">
      <alignment horizontal="justify" vertical="top" wrapText="1"/>
      <protection hidden="1"/>
    </xf>
    <xf numFmtId="0" fontId="15" fillId="7" borderId="0" xfId="0" applyFont="1" applyFill="1" applyAlignment="1" applyProtection="1">
      <alignment horizontal="justify" vertical="center" wrapText="1"/>
      <protection hidden="1"/>
    </xf>
    <xf numFmtId="3" fontId="1" fillId="5" borderId="24" xfId="0" applyNumberFormat="1" applyFont="1" applyFill="1" applyBorder="1" applyAlignment="1" applyProtection="1">
      <alignment horizontal="left" vertical="center" indent="2"/>
      <protection locked="0"/>
    </xf>
    <xf numFmtId="3" fontId="1" fillId="5" borderId="26" xfId="0" applyNumberFormat="1" applyFont="1" applyFill="1" applyBorder="1" applyAlignment="1" applyProtection="1">
      <alignment horizontal="left" vertical="center" indent="2"/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0" borderId="45" xfId="0" applyFont="1" applyBorder="1" applyAlignment="1">
      <alignment horizontal="left" vertical="center" wrapText="1" indent="2"/>
    </xf>
    <xf numFmtId="0" fontId="66" fillId="5" borderId="49" xfId="0" applyFont="1" applyFill="1" applyBorder="1" applyAlignment="1" applyProtection="1">
      <alignment horizontal="left" vertical="center" wrapText="1" indent="1"/>
      <protection locked="0"/>
    </xf>
    <xf numFmtId="0" fontId="66" fillId="5" borderId="22" xfId="0" applyFont="1" applyFill="1" applyBorder="1" applyAlignment="1" applyProtection="1">
      <alignment horizontal="left" vertical="center" wrapText="1" indent="1"/>
      <protection locked="0"/>
    </xf>
    <xf numFmtId="4" fontId="35" fillId="5" borderId="0" xfId="0" applyNumberFormat="1" applyFont="1" applyFill="1" applyBorder="1" applyAlignment="1" applyProtection="1">
      <alignment horizontal="center" vertical="top" wrapText="1"/>
      <protection hidden="1"/>
    </xf>
    <xf numFmtId="0" fontId="36" fillId="5" borderId="0" xfId="0" applyFont="1" applyFill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horizontal="right" vertical="center"/>
    </xf>
    <xf numFmtId="4" fontId="42" fillId="6" borderId="0" xfId="0" applyNumberFormat="1" applyFont="1" applyFill="1" applyBorder="1" applyAlignment="1" applyProtection="1">
      <alignment horizontal="center" vertical="center"/>
    </xf>
    <xf numFmtId="4" fontId="42" fillId="6" borderId="23" xfId="0" applyNumberFormat="1" applyFont="1" applyFill="1" applyBorder="1" applyAlignment="1" applyProtection="1">
      <alignment horizontal="center" vertical="center"/>
    </xf>
    <xf numFmtId="4" fontId="42" fillId="6" borderId="25" xfId="0" applyNumberFormat="1" applyFont="1" applyFill="1" applyBorder="1" applyAlignment="1" applyProtection="1">
      <alignment horizontal="center" vertical="center"/>
    </xf>
    <xf numFmtId="4" fontId="42" fillId="6" borderId="26" xfId="0" applyNumberFormat="1" applyFont="1" applyFill="1" applyBorder="1" applyAlignment="1" applyProtection="1">
      <alignment horizontal="center" vertical="center"/>
    </xf>
    <xf numFmtId="1" fontId="25" fillId="6" borderId="7" xfId="0" applyNumberFormat="1" applyFont="1" applyFill="1" applyBorder="1" applyAlignment="1" applyProtection="1">
      <alignment horizontal="center"/>
    </xf>
    <xf numFmtId="1" fontId="25" fillId="6" borderId="8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>
      <alignment horizontal="left" vertical="top" wrapText="1"/>
    </xf>
    <xf numFmtId="4" fontId="11" fillId="2" borderId="21" xfId="0" applyNumberFormat="1" applyFont="1" applyFill="1" applyBorder="1" applyAlignment="1" applyProtection="1">
      <alignment horizontal="center" vertical="center" wrapText="1"/>
    </xf>
    <xf numFmtId="4" fontId="11" fillId="2" borderId="22" xfId="0" applyNumberFormat="1" applyFont="1" applyFill="1" applyBorder="1" applyAlignment="1" applyProtection="1">
      <alignment horizontal="center" vertical="center" wrapText="1"/>
    </xf>
    <xf numFmtId="0" fontId="24" fillId="3" borderId="32" xfId="0" applyFont="1" applyFill="1" applyBorder="1" applyAlignment="1">
      <alignment horizontal="left" vertical="center" wrapText="1" indent="1"/>
    </xf>
    <xf numFmtId="0" fontId="24" fillId="3" borderId="35" xfId="0" applyFont="1" applyFill="1" applyBorder="1" applyAlignment="1">
      <alignment horizontal="left" vertical="center" wrapText="1" indent="1"/>
    </xf>
    <xf numFmtId="0" fontId="24" fillId="3" borderId="36" xfId="0" applyFont="1" applyFill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24" fillId="5" borderId="6" xfId="0" applyFont="1" applyFill="1" applyBorder="1" applyAlignment="1" applyProtection="1">
      <alignment horizontal="left" vertical="center" indent="1"/>
      <protection locked="0"/>
    </xf>
    <xf numFmtId="0" fontId="24" fillId="5" borderId="8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7"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C00000"/>
      </font>
      <fill>
        <patternFill patternType="solid">
          <bgColor rgb="FFFFFFCC"/>
        </patternFill>
      </fill>
    </dxf>
    <dxf>
      <font>
        <b/>
        <i val="0"/>
        <color rgb="FFFFFF00"/>
      </font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3F6FF"/>
      <color rgb="FFFCFCD0"/>
      <color rgb="FFE7EDFF"/>
      <color rgb="FFFFFF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3"/>
  <sheetViews>
    <sheetView showGridLines="0" tabSelected="1" zoomScaleNormal="100" workbookViewId="0">
      <selection activeCell="E9" sqref="E9"/>
    </sheetView>
  </sheetViews>
  <sheetFormatPr baseColWidth="10" defaultColWidth="11.42578125" defaultRowHeight="15" x14ac:dyDescent="0.25"/>
  <cols>
    <col min="1" max="1" width="3.5703125" style="1" customWidth="1"/>
    <col min="2" max="2" width="33.7109375" style="69" customWidth="1"/>
    <col min="3" max="3" width="23.7109375" style="69" customWidth="1"/>
    <col min="4" max="4" width="11.5703125" style="3" customWidth="1"/>
    <col min="5" max="5" width="8.5703125" style="11" customWidth="1"/>
    <col min="6" max="6" width="10.7109375" style="6" customWidth="1"/>
    <col min="7" max="7" width="3" customWidth="1"/>
    <col min="8" max="8" width="4.28515625" style="101" customWidth="1"/>
    <col min="9" max="9" width="1.28515625" style="79" customWidth="1"/>
    <col min="10" max="10" width="53" style="31" customWidth="1"/>
    <col min="11" max="11" width="1.7109375" style="31" customWidth="1"/>
    <col min="12" max="12" width="5.7109375" style="93" hidden="1" customWidth="1"/>
    <col min="13" max="13" width="7.140625" style="93" hidden="1" customWidth="1"/>
    <col min="14" max="15" width="13.7109375" style="1" customWidth="1"/>
    <col min="16" max="16384" width="11.42578125" style="1"/>
  </cols>
  <sheetData>
    <row r="1" spans="2:13" ht="15" customHeight="1" x14ac:dyDescent="0.25">
      <c r="I1" s="78"/>
      <c r="J1" s="200" t="s">
        <v>54</v>
      </c>
      <c r="K1" s="38"/>
    </row>
    <row r="2" spans="2:13" s="76" customFormat="1" ht="62.25" customHeight="1" x14ac:dyDescent="0.25">
      <c r="B2" s="193" t="s">
        <v>59</v>
      </c>
      <c r="C2" s="193"/>
      <c r="D2" s="193"/>
      <c r="E2" s="193"/>
      <c r="F2" s="193"/>
      <c r="G2" s="75"/>
      <c r="H2" s="102"/>
      <c r="I2" s="78"/>
      <c r="J2" s="200"/>
      <c r="K2" s="38"/>
      <c r="L2" s="93"/>
      <c r="M2" s="93"/>
    </row>
    <row r="3" spans="2:13" s="76" customFormat="1" ht="15" customHeight="1" x14ac:dyDescent="0.2">
      <c r="B3" s="194" t="s">
        <v>49</v>
      </c>
      <c r="C3" s="194"/>
      <c r="D3" s="195"/>
      <c r="E3" s="195"/>
      <c r="F3" s="195"/>
      <c r="G3" s="77"/>
      <c r="H3" s="102"/>
      <c r="I3" s="78"/>
      <c r="J3" s="200"/>
      <c r="K3" s="38"/>
      <c r="L3" s="93"/>
      <c r="M3" s="93"/>
    </row>
    <row r="4" spans="2:13" ht="10.5" customHeight="1" thickBot="1" x14ac:dyDescent="0.3">
      <c r="I4" s="78"/>
      <c r="J4" s="200"/>
      <c r="K4" s="38"/>
    </row>
    <row r="5" spans="2:13" ht="27.75" customHeight="1" x14ac:dyDescent="0.25">
      <c r="B5" s="224" t="s">
        <v>87</v>
      </c>
      <c r="C5" s="225"/>
      <c r="D5" s="39" t="s">
        <v>31</v>
      </c>
      <c r="E5" s="214" t="s">
        <v>23</v>
      </c>
      <c r="F5" s="215"/>
      <c r="H5" s="103"/>
      <c r="I5" s="78"/>
      <c r="J5" s="200"/>
      <c r="K5" s="38"/>
      <c r="L5" s="94"/>
      <c r="M5" s="94"/>
    </row>
    <row r="6" spans="2:13" ht="27.75" customHeight="1" thickBot="1" x14ac:dyDescent="0.3">
      <c r="B6" s="201" t="s">
        <v>58</v>
      </c>
      <c r="C6" s="202"/>
      <c r="D6" s="166" t="s">
        <v>33</v>
      </c>
      <c r="E6" s="210">
        <f>SUM(E63)</f>
        <v>0</v>
      </c>
      <c r="F6" s="211"/>
      <c r="H6" s="103"/>
      <c r="I6" s="18"/>
      <c r="J6" s="98" t="s">
        <v>34</v>
      </c>
      <c r="K6" s="83"/>
      <c r="L6" s="95"/>
      <c r="M6" s="95"/>
    </row>
    <row r="7" spans="2:13" ht="30.95" customHeight="1" thickBot="1" x14ac:dyDescent="0.3">
      <c r="B7" s="182" t="s">
        <v>57</v>
      </c>
      <c r="C7" s="205" t="s">
        <v>86</v>
      </c>
      <c r="D7" s="206"/>
      <c r="E7" s="212"/>
      <c r="F7" s="213"/>
      <c r="H7" s="103"/>
      <c r="I7" s="141"/>
      <c r="J7" s="142" t="s">
        <v>51</v>
      </c>
      <c r="K7" s="82"/>
      <c r="L7" s="95"/>
      <c r="M7" s="95"/>
    </row>
    <row r="8" spans="2:13" ht="31.5" customHeight="1" x14ac:dyDescent="0.25">
      <c r="B8" s="175" t="s">
        <v>27</v>
      </c>
      <c r="C8" s="167"/>
      <c r="D8" s="168" t="s">
        <v>16</v>
      </c>
      <c r="E8" s="173" t="s">
        <v>18</v>
      </c>
      <c r="F8" s="174" t="s">
        <v>17</v>
      </c>
      <c r="H8" s="104"/>
      <c r="I8" s="140"/>
      <c r="J8" s="87"/>
      <c r="K8" s="87"/>
      <c r="L8" s="96"/>
      <c r="M8" s="96"/>
    </row>
    <row r="9" spans="2:13" ht="25.5" customHeight="1" x14ac:dyDescent="0.25">
      <c r="B9" s="179" t="s">
        <v>81</v>
      </c>
      <c r="C9" s="150"/>
      <c r="D9" s="2">
        <v>0.75</v>
      </c>
      <c r="E9" s="40"/>
      <c r="F9" s="7">
        <f>IF((D9*E9)&gt;15,15,(D9*E9))</f>
        <v>0</v>
      </c>
      <c r="H9" s="116" t="s">
        <v>21</v>
      </c>
      <c r="I9" s="19"/>
      <c r="J9" s="117" t="s">
        <v>36</v>
      </c>
      <c r="K9" s="29"/>
      <c r="L9" s="97" t="str">
        <f>IF(ISBLANK(E9),"Si","no")</f>
        <v>Si</v>
      </c>
      <c r="M9" s="97" t="str">
        <f>IF(AND((E9=0),(L9="no")),"Color","ByN")</f>
        <v>ByN</v>
      </c>
    </row>
    <row r="10" spans="2:13" ht="37.5" customHeight="1" x14ac:dyDescent="0.2">
      <c r="B10" s="203" t="s">
        <v>29</v>
      </c>
      <c r="C10" s="204"/>
      <c r="D10" s="2">
        <v>0.75</v>
      </c>
      <c r="E10" s="40"/>
      <c r="F10" s="7">
        <f>IF((D10*E10)&gt;10,10,(D10*E10))</f>
        <v>0</v>
      </c>
      <c r="G10" s="126" t="s">
        <v>21</v>
      </c>
      <c r="H10" s="126" t="s">
        <v>21</v>
      </c>
      <c r="I10" s="122"/>
      <c r="J10" s="196" t="s">
        <v>50</v>
      </c>
      <c r="K10" s="123"/>
      <c r="L10" s="97" t="str">
        <f t="shared" ref="L10:L69" si="0">IF(ISBLANK(E10),"Si","no")</f>
        <v>Si</v>
      </c>
      <c r="M10" s="97" t="str">
        <f t="shared" ref="M10:M69" si="1">IF(AND((E10=0),(L10="no")),"Color","ByN")</f>
        <v>ByN</v>
      </c>
    </row>
    <row r="11" spans="2:13" s="59" customFormat="1" ht="19.5" customHeight="1" thickBot="1" x14ac:dyDescent="0.25">
      <c r="B11" s="162"/>
      <c r="C11" s="151"/>
      <c r="D11" s="55"/>
      <c r="E11" s="44" t="s">
        <v>32</v>
      </c>
      <c r="F11" s="56">
        <f>SUM(F8:F10)</f>
        <v>0</v>
      </c>
      <c r="G11" s="57"/>
      <c r="H11" s="105"/>
      <c r="I11" s="124"/>
      <c r="J11" s="197"/>
      <c r="K11" s="125"/>
      <c r="L11" s="97" t="str">
        <f t="shared" si="0"/>
        <v>no</v>
      </c>
      <c r="M11" s="97" t="str">
        <f t="shared" si="1"/>
        <v>ByN</v>
      </c>
    </row>
    <row r="12" spans="2:13" ht="22.5" x14ac:dyDescent="0.25">
      <c r="B12" s="176" t="s">
        <v>82</v>
      </c>
      <c r="C12" s="152"/>
      <c r="D12" s="41" t="s">
        <v>16</v>
      </c>
      <c r="E12" s="42" t="s">
        <v>20</v>
      </c>
      <c r="F12" s="43" t="s">
        <v>17</v>
      </c>
      <c r="H12" s="106"/>
      <c r="I12" s="143"/>
      <c r="J12" s="144"/>
      <c r="K12" s="88"/>
      <c r="L12" s="97" t="str">
        <f t="shared" si="0"/>
        <v>no</v>
      </c>
      <c r="M12" s="97" t="str">
        <f t="shared" si="1"/>
        <v>ByN</v>
      </c>
    </row>
    <row r="13" spans="2:13" ht="22.5" customHeight="1" x14ac:dyDescent="0.25">
      <c r="B13" s="185" t="s">
        <v>1</v>
      </c>
      <c r="C13" s="186"/>
      <c r="D13" s="2">
        <v>5</v>
      </c>
      <c r="E13" s="40"/>
      <c r="F13" s="7">
        <f>IF(E13&lt;&gt;"",D13,0)</f>
        <v>0</v>
      </c>
      <c r="H13" s="107"/>
      <c r="I13" s="32"/>
      <c r="J13" s="84"/>
      <c r="K13" s="84"/>
      <c r="L13" s="97" t="str">
        <f t="shared" si="0"/>
        <v>Si</v>
      </c>
      <c r="M13" s="97" t="str">
        <f t="shared" si="1"/>
        <v>ByN</v>
      </c>
    </row>
    <row r="14" spans="2:13" ht="17.25" customHeight="1" x14ac:dyDescent="0.25">
      <c r="B14" s="185" t="s">
        <v>2</v>
      </c>
      <c r="C14" s="186"/>
      <c r="D14" s="2">
        <v>4</v>
      </c>
      <c r="E14" s="40"/>
      <c r="F14" s="7">
        <f>IF(E14&lt;&gt;"",D14,0)</f>
        <v>0</v>
      </c>
      <c r="H14" s="107" t="s">
        <v>21</v>
      </c>
      <c r="I14" s="32"/>
      <c r="J14" s="84" t="s">
        <v>37</v>
      </c>
      <c r="K14" s="84"/>
      <c r="L14" s="97" t="str">
        <f t="shared" si="0"/>
        <v>Si</v>
      </c>
      <c r="M14" s="97" t="str">
        <f t="shared" si="1"/>
        <v>ByN</v>
      </c>
    </row>
    <row r="15" spans="2:13" ht="17.25" customHeight="1" x14ac:dyDescent="0.25">
      <c r="B15" s="185" t="s">
        <v>3</v>
      </c>
      <c r="C15" s="186"/>
      <c r="D15" s="2">
        <v>3</v>
      </c>
      <c r="E15" s="40"/>
      <c r="F15" s="7">
        <f>IF(E15&lt;&gt;"",D15,0)</f>
        <v>0</v>
      </c>
      <c r="H15" s="107"/>
      <c r="I15" s="32"/>
      <c r="J15" s="85" t="s">
        <v>38</v>
      </c>
      <c r="K15" s="85"/>
      <c r="L15" s="97" t="str">
        <f t="shared" si="0"/>
        <v>Si</v>
      </c>
      <c r="M15" s="97" t="str">
        <f t="shared" si="1"/>
        <v>ByN</v>
      </c>
    </row>
    <row r="16" spans="2:13" ht="17.25" customHeight="1" x14ac:dyDescent="0.25">
      <c r="B16" s="185" t="s">
        <v>4</v>
      </c>
      <c r="C16" s="186"/>
      <c r="D16" s="2">
        <v>2</v>
      </c>
      <c r="E16" s="40"/>
      <c r="F16" s="7">
        <f>IF(E16&lt;&gt;"",D16,0)</f>
        <v>0</v>
      </c>
      <c r="H16" s="100"/>
      <c r="I16" s="19"/>
      <c r="J16" s="30"/>
      <c r="K16" s="30"/>
      <c r="L16" s="97" t="str">
        <f t="shared" si="0"/>
        <v>Si</v>
      </c>
      <c r="M16" s="97" t="str">
        <f t="shared" si="1"/>
        <v>ByN</v>
      </c>
    </row>
    <row r="17" spans="2:13" ht="17.25" customHeight="1" x14ac:dyDescent="0.25">
      <c r="B17" s="185" t="s">
        <v>5</v>
      </c>
      <c r="C17" s="186"/>
      <c r="D17" s="2">
        <v>1</v>
      </c>
      <c r="E17" s="40"/>
      <c r="F17" s="7">
        <f>IF(E17&lt;&gt;"",D17,0)</f>
        <v>0</v>
      </c>
      <c r="H17" s="100"/>
      <c r="I17" s="145"/>
      <c r="J17" s="146"/>
      <c r="K17" s="30"/>
      <c r="L17" s="97" t="str">
        <f t="shared" si="0"/>
        <v>Si</v>
      </c>
      <c r="M17" s="97" t="str">
        <f t="shared" si="1"/>
        <v>ByN</v>
      </c>
    </row>
    <row r="18" spans="2:13" ht="17.25" customHeight="1" x14ac:dyDescent="0.25">
      <c r="B18" s="185" t="s">
        <v>6</v>
      </c>
      <c r="C18" s="186"/>
      <c r="D18" s="2">
        <v>1</v>
      </c>
      <c r="E18" s="40"/>
      <c r="F18" s="7">
        <f>SUM(D18*E18)</f>
        <v>0</v>
      </c>
      <c r="H18" s="107" t="s">
        <v>21</v>
      </c>
      <c r="I18" s="32"/>
      <c r="J18" s="84" t="s">
        <v>39</v>
      </c>
      <c r="K18" s="84"/>
      <c r="L18" s="97" t="str">
        <f t="shared" si="0"/>
        <v>Si</v>
      </c>
      <c r="M18" s="97" t="str">
        <f t="shared" si="1"/>
        <v>ByN</v>
      </c>
    </row>
    <row r="19" spans="2:13" ht="17.25" customHeight="1" x14ac:dyDescent="0.25">
      <c r="B19" s="185" t="s">
        <v>7</v>
      </c>
      <c r="C19" s="186"/>
      <c r="D19" s="2">
        <v>0.75</v>
      </c>
      <c r="E19" s="40"/>
      <c r="F19" s="7">
        <f>SUM(D19*E19)</f>
        <v>0</v>
      </c>
      <c r="H19" s="107"/>
      <c r="I19" s="32"/>
      <c r="J19" s="85" t="s">
        <v>38</v>
      </c>
      <c r="K19" s="85"/>
      <c r="L19" s="97" t="str">
        <f t="shared" si="0"/>
        <v>Si</v>
      </c>
      <c r="M19" s="97" t="str">
        <f t="shared" si="1"/>
        <v>ByN</v>
      </c>
    </row>
    <row r="20" spans="2:13" ht="3.75" hidden="1" customHeight="1" x14ac:dyDescent="0.25">
      <c r="B20" s="163"/>
      <c r="C20" s="153"/>
      <c r="D20" s="5"/>
      <c r="E20" s="22"/>
      <c r="F20" s="21">
        <f>SUM(F13:F19)</f>
        <v>0</v>
      </c>
      <c r="H20" s="100"/>
      <c r="I20" s="19"/>
      <c r="J20" s="30"/>
      <c r="K20" s="30"/>
      <c r="L20" s="97" t="str">
        <f t="shared" si="0"/>
        <v>Si</v>
      </c>
      <c r="M20" s="97" t="str">
        <f t="shared" si="1"/>
        <v>ByN</v>
      </c>
    </row>
    <row r="21" spans="2:13" s="62" customFormat="1" ht="18" customHeight="1" thickBot="1" x14ac:dyDescent="0.25">
      <c r="B21" s="177"/>
      <c r="C21" s="154"/>
      <c r="D21" s="60"/>
      <c r="E21" s="44" t="s">
        <v>45</v>
      </c>
      <c r="F21" s="61">
        <f>IF(F20&gt;10,10,F20)</f>
        <v>0</v>
      </c>
      <c r="H21" s="105"/>
      <c r="I21" s="147"/>
      <c r="J21" s="148"/>
      <c r="K21" s="89"/>
      <c r="L21" s="97" t="str">
        <f t="shared" si="0"/>
        <v>no</v>
      </c>
      <c r="M21" s="97" t="str">
        <f t="shared" si="1"/>
        <v>ByN</v>
      </c>
    </row>
    <row r="22" spans="2:13" ht="22.5" x14ac:dyDescent="0.25">
      <c r="B22" s="178" t="s">
        <v>8</v>
      </c>
      <c r="C22" s="155"/>
      <c r="D22" s="41" t="s">
        <v>16</v>
      </c>
      <c r="E22" s="42" t="s">
        <v>20</v>
      </c>
      <c r="F22" s="43" t="s">
        <v>17</v>
      </c>
      <c r="H22" s="106"/>
      <c r="I22" s="20"/>
      <c r="J22" s="30"/>
      <c r="K22" s="30"/>
      <c r="L22" s="97" t="str">
        <f t="shared" si="0"/>
        <v>no</v>
      </c>
      <c r="M22" s="97" t="str">
        <f t="shared" si="1"/>
        <v>ByN</v>
      </c>
    </row>
    <row r="23" spans="2:13" ht="19.5" customHeight="1" x14ac:dyDescent="0.25">
      <c r="B23" s="189" t="s">
        <v>60</v>
      </c>
      <c r="C23" s="190"/>
      <c r="D23" s="2">
        <v>2</v>
      </c>
      <c r="E23" s="12"/>
      <c r="F23" s="7">
        <f t="shared" ref="F23:F28" si="2">IF(E23&lt;&gt;"",D23,0)</f>
        <v>0</v>
      </c>
      <c r="H23" s="107" t="s">
        <v>21</v>
      </c>
      <c r="I23" s="32"/>
      <c r="J23" s="84" t="s">
        <v>37</v>
      </c>
      <c r="K23" s="84"/>
      <c r="L23" s="97" t="str">
        <f t="shared" si="0"/>
        <v>Si</v>
      </c>
      <c r="M23" s="97" t="str">
        <f t="shared" si="1"/>
        <v>ByN</v>
      </c>
    </row>
    <row r="24" spans="2:13" ht="19.5" customHeight="1" x14ac:dyDescent="0.25">
      <c r="B24" s="189" t="s">
        <v>61</v>
      </c>
      <c r="C24" s="190"/>
      <c r="D24" s="2">
        <v>4</v>
      </c>
      <c r="E24" s="12"/>
      <c r="F24" s="7">
        <f t="shared" si="2"/>
        <v>0</v>
      </c>
      <c r="H24" s="100"/>
      <c r="I24" s="19"/>
      <c r="J24" s="85" t="s">
        <v>38</v>
      </c>
      <c r="K24" s="85"/>
      <c r="L24" s="97" t="str">
        <f t="shared" si="0"/>
        <v>Si</v>
      </c>
      <c r="M24" s="97" t="str">
        <f t="shared" si="1"/>
        <v>ByN</v>
      </c>
    </row>
    <row r="25" spans="2:13" ht="19.5" customHeight="1" x14ac:dyDescent="0.25">
      <c r="B25" s="189" t="s">
        <v>62</v>
      </c>
      <c r="C25" s="190"/>
      <c r="D25" s="2">
        <v>6</v>
      </c>
      <c r="E25" s="12"/>
      <c r="F25" s="7">
        <f t="shared" si="2"/>
        <v>0</v>
      </c>
      <c r="H25" s="100"/>
      <c r="I25" s="19"/>
      <c r="J25" s="30"/>
      <c r="K25" s="30"/>
      <c r="L25" s="97" t="str">
        <f t="shared" si="0"/>
        <v>Si</v>
      </c>
      <c r="M25" s="97" t="str">
        <f t="shared" si="1"/>
        <v>ByN</v>
      </c>
    </row>
    <row r="26" spans="2:13" ht="19.5" customHeight="1" x14ac:dyDescent="0.25">
      <c r="B26" s="189" t="s">
        <v>63</v>
      </c>
      <c r="C26" s="190"/>
      <c r="D26" s="2">
        <v>8</v>
      </c>
      <c r="E26" s="12"/>
      <c r="F26" s="7">
        <f t="shared" si="2"/>
        <v>0</v>
      </c>
      <c r="H26" s="100"/>
      <c r="I26" s="19"/>
      <c r="J26" s="30"/>
      <c r="K26" s="30"/>
      <c r="L26" s="97" t="str">
        <f t="shared" si="0"/>
        <v>Si</v>
      </c>
      <c r="M26" s="97" t="str">
        <f t="shared" si="1"/>
        <v>ByN</v>
      </c>
    </row>
    <row r="27" spans="2:13" ht="19.5" customHeight="1" x14ac:dyDescent="0.25">
      <c r="B27" s="189" t="s">
        <v>64</v>
      </c>
      <c r="C27" s="190"/>
      <c r="D27" s="2">
        <v>1</v>
      </c>
      <c r="E27" s="12"/>
      <c r="F27" s="7">
        <f t="shared" si="2"/>
        <v>0</v>
      </c>
      <c r="H27" s="108"/>
      <c r="I27" s="80"/>
      <c r="J27" s="129" t="s">
        <v>34</v>
      </c>
      <c r="K27" s="30"/>
      <c r="L27" s="97" t="str">
        <f t="shared" si="0"/>
        <v>Si</v>
      </c>
      <c r="M27" s="97" t="str">
        <f t="shared" si="1"/>
        <v>ByN</v>
      </c>
    </row>
    <row r="28" spans="2:13" ht="19.5" customHeight="1" x14ac:dyDescent="0.25">
      <c r="B28" s="189" t="s">
        <v>65</v>
      </c>
      <c r="C28" s="190"/>
      <c r="D28" s="4">
        <v>0.5</v>
      </c>
      <c r="E28" s="12"/>
      <c r="F28" s="7">
        <f t="shared" si="2"/>
        <v>0</v>
      </c>
      <c r="H28" s="100"/>
      <c r="I28" s="19"/>
      <c r="J28" s="99" t="s">
        <v>51</v>
      </c>
      <c r="K28" s="29"/>
      <c r="L28" s="97" t="str">
        <f t="shared" si="0"/>
        <v>Si</v>
      </c>
      <c r="M28" s="97" t="str">
        <f t="shared" si="1"/>
        <v>ByN</v>
      </c>
    </row>
    <row r="29" spans="2:13" s="59" customFormat="1" ht="19.5" customHeight="1" thickBot="1" x14ac:dyDescent="0.25">
      <c r="B29" s="163"/>
      <c r="C29" s="153"/>
      <c r="D29" s="63"/>
      <c r="E29" s="64" t="s">
        <v>28</v>
      </c>
      <c r="F29" s="65">
        <f>SUM(F23:F28)</f>
        <v>0</v>
      </c>
      <c r="G29" s="57"/>
      <c r="H29" s="105"/>
      <c r="I29" s="58"/>
      <c r="J29" s="89"/>
      <c r="K29" s="89"/>
      <c r="L29" s="97" t="str">
        <f t="shared" si="0"/>
        <v>no</v>
      </c>
      <c r="M29" s="97" t="str">
        <f t="shared" si="1"/>
        <v>ByN</v>
      </c>
    </row>
    <row r="30" spans="2:13" ht="28.5" customHeight="1" thickBot="1" x14ac:dyDescent="0.3">
      <c r="B30" s="70"/>
      <c r="C30" s="156"/>
      <c r="D30" s="45"/>
      <c r="E30" s="45" t="s">
        <v>9</v>
      </c>
      <c r="F30" s="46">
        <f>SUM(F29,F21,F11)</f>
        <v>0</v>
      </c>
      <c r="H30" s="109"/>
      <c r="I30" s="133"/>
      <c r="J30" s="131"/>
      <c r="K30" s="30"/>
      <c r="L30" s="97" t="str">
        <f t="shared" si="0"/>
        <v>no</v>
      </c>
      <c r="M30" s="97" t="str">
        <f t="shared" si="1"/>
        <v>ByN</v>
      </c>
    </row>
    <row r="31" spans="2:13" ht="19.5" customHeight="1" x14ac:dyDescent="0.25">
      <c r="B31" s="180" t="s">
        <v>46</v>
      </c>
      <c r="C31" s="157"/>
      <c r="D31" s="47"/>
      <c r="E31" s="48"/>
      <c r="F31" s="49"/>
      <c r="H31" s="100"/>
      <c r="I31" s="19"/>
      <c r="J31" s="132"/>
      <c r="K31" s="30"/>
      <c r="L31" s="97" t="str">
        <f t="shared" si="0"/>
        <v>Si</v>
      </c>
      <c r="M31" s="97" t="str">
        <f t="shared" si="1"/>
        <v>ByN</v>
      </c>
    </row>
    <row r="32" spans="2:13" ht="22.5" x14ac:dyDescent="0.25">
      <c r="B32" s="222" t="s">
        <v>10</v>
      </c>
      <c r="C32" s="223"/>
      <c r="D32" s="15" t="s">
        <v>16</v>
      </c>
      <c r="E32" s="16" t="s">
        <v>0</v>
      </c>
      <c r="F32" s="17" t="s">
        <v>17</v>
      </c>
      <c r="H32" s="106"/>
      <c r="I32" s="20"/>
      <c r="J32" s="30"/>
      <c r="K32" s="30"/>
      <c r="L32" s="97" t="str">
        <f t="shared" si="0"/>
        <v>no</v>
      </c>
      <c r="M32" s="97" t="str">
        <f t="shared" si="1"/>
        <v>ByN</v>
      </c>
    </row>
    <row r="33" spans="2:13" ht="19.5" customHeight="1" x14ac:dyDescent="0.25">
      <c r="B33" s="191" t="s">
        <v>66</v>
      </c>
      <c r="C33" s="192"/>
      <c r="D33" s="2">
        <v>4</v>
      </c>
      <c r="E33" s="12"/>
      <c r="F33" s="7">
        <f>SUM(D33*E33)</f>
        <v>0</v>
      </c>
      <c r="H33" s="107" t="s">
        <v>21</v>
      </c>
      <c r="I33" s="32"/>
      <c r="J33" s="199" t="s">
        <v>40</v>
      </c>
      <c r="K33" s="84"/>
      <c r="L33" s="97" t="str">
        <f t="shared" si="0"/>
        <v>Si</v>
      </c>
      <c r="M33" s="97" t="str">
        <f t="shared" si="1"/>
        <v>ByN</v>
      </c>
    </row>
    <row r="34" spans="2:13" ht="19.5" customHeight="1" x14ac:dyDescent="0.25">
      <c r="B34" s="191" t="s">
        <v>80</v>
      </c>
      <c r="C34" s="192"/>
      <c r="D34" s="2">
        <v>2</v>
      </c>
      <c r="E34" s="12"/>
      <c r="F34" s="7">
        <f>SUM(D34*E34)</f>
        <v>0</v>
      </c>
      <c r="H34" s="107"/>
      <c r="I34" s="32"/>
      <c r="J34" s="199"/>
      <c r="K34" s="85"/>
      <c r="L34" s="97" t="str">
        <f t="shared" si="0"/>
        <v>Si</v>
      </c>
      <c r="M34" s="97" t="str">
        <f t="shared" si="1"/>
        <v>ByN</v>
      </c>
    </row>
    <row r="35" spans="2:13" s="52" customFormat="1" ht="19.5" customHeight="1" thickBot="1" x14ac:dyDescent="0.25">
      <c r="B35" s="164"/>
      <c r="C35" s="158"/>
      <c r="D35" s="50"/>
      <c r="E35" s="53" t="s">
        <v>47</v>
      </c>
      <c r="F35" s="54">
        <f>IF(F33+F34&gt;25,25,F33+F34)</f>
        <v>0</v>
      </c>
      <c r="G35" s="51"/>
      <c r="H35" s="110"/>
      <c r="I35" s="134"/>
      <c r="J35" s="135" t="s">
        <v>35</v>
      </c>
      <c r="K35" s="90"/>
      <c r="L35" s="97" t="str">
        <f t="shared" si="0"/>
        <v>no</v>
      </c>
      <c r="M35" s="97" t="str">
        <f t="shared" si="1"/>
        <v>ByN</v>
      </c>
    </row>
    <row r="36" spans="2:13" ht="22.5" x14ac:dyDescent="0.25">
      <c r="B36" s="181" t="s">
        <v>48</v>
      </c>
      <c r="C36" s="159"/>
      <c r="D36" s="41" t="s">
        <v>16</v>
      </c>
      <c r="E36" s="42" t="s">
        <v>0</v>
      </c>
      <c r="F36" s="43" t="s">
        <v>17</v>
      </c>
      <c r="H36" s="106"/>
      <c r="I36" s="20"/>
      <c r="J36" s="30"/>
      <c r="K36" s="30"/>
      <c r="L36" s="97" t="str">
        <f t="shared" si="0"/>
        <v>no</v>
      </c>
      <c r="M36" s="97" t="str">
        <f t="shared" si="1"/>
        <v>ByN</v>
      </c>
    </row>
    <row r="37" spans="2:13" ht="21.75" customHeight="1" x14ac:dyDescent="0.25">
      <c r="B37" s="189" t="s">
        <v>68</v>
      </c>
      <c r="C37" s="190"/>
      <c r="D37" s="2">
        <v>1</v>
      </c>
      <c r="E37" s="12"/>
      <c r="F37" s="7">
        <f t="shared" ref="F37:F61" si="3">SUM(D37*E37)</f>
        <v>0</v>
      </c>
      <c r="H37" s="100" t="s">
        <v>21</v>
      </c>
      <c r="I37" s="19"/>
      <c r="J37" s="29" t="s">
        <v>52</v>
      </c>
      <c r="K37" s="29"/>
      <c r="L37" s="97" t="str">
        <f t="shared" si="0"/>
        <v>Si</v>
      </c>
      <c r="M37" s="97" t="str">
        <f t="shared" si="1"/>
        <v>ByN</v>
      </c>
    </row>
    <row r="38" spans="2:13" ht="21.75" customHeight="1" x14ac:dyDescent="0.25">
      <c r="B38" s="189" t="s">
        <v>67</v>
      </c>
      <c r="C38" s="190"/>
      <c r="D38" s="2">
        <v>0.75</v>
      </c>
      <c r="E38" s="12"/>
      <c r="F38" s="7">
        <f t="shared" si="3"/>
        <v>0</v>
      </c>
      <c r="H38" s="100"/>
      <c r="I38" s="19"/>
      <c r="J38" s="130" t="s">
        <v>53</v>
      </c>
      <c r="K38" s="84"/>
      <c r="L38" s="97" t="str">
        <f t="shared" si="0"/>
        <v>Si</v>
      </c>
      <c r="M38" s="97" t="str">
        <f t="shared" si="1"/>
        <v>ByN</v>
      </c>
    </row>
    <row r="39" spans="2:13" ht="21.75" customHeight="1" x14ac:dyDescent="0.25">
      <c r="B39" s="189" t="s">
        <v>11</v>
      </c>
      <c r="C39" s="190"/>
      <c r="D39" s="2">
        <v>0.5</v>
      </c>
      <c r="E39" s="12"/>
      <c r="F39" s="7">
        <f t="shared" si="3"/>
        <v>0</v>
      </c>
      <c r="H39" s="100"/>
      <c r="I39" s="19"/>
      <c r="J39" s="149" t="s">
        <v>55</v>
      </c>
      <c r="K39" s="30"/>
      <c r="L39" s="97" t="str">
        <f t="shared" si="0"/>
        <v>Si</v>
      </c>
      <c r="M39" s="97" t="str">
        <f t="shared" si="1"/>
        <v>ByN</v>
      </c>
    </row>
    <row r="40" spans="2:13" ht="21.75" customHeight="1" x14ac:dyDescent="0.25">
      <c r="B40" s="189" t="s">
        <v>12</v>
      </c>
      <c r="C40" s="190"/>
      <c r="D40" s="2">
        <v>0.25</v>
      </c>
      <c r="E40" s="12"/>
      <c r="F40" s="7">
        <f>SUM(D40*E40)</f>
        <v>0</v>
      </c>
      <c r="H40" s="100"/>
      <c r="I40" s="19"/>
      <c r="J40" s="129" t="s">
        <v>34</v>
      </c>
      <c r="K40" s="30"/>
      <c r="L40" s="97" t="str">
        <f t="shared" si="0"/>
        <v>Si</v>
      </c>
      <c r="M40" s="97" t="str">
        <f t="shared" si="1"/>
        <v>ByN</v>
      </c>
    </row>
    <row r="41" spans="2:13" ht="21.75" customHeight="1" x14ac:dyDescent="0.25">
      <c r="B41" s="189" t="s">
        <v>13</v>
      </c>
      <c r="C41" s="190"/>
      <c r="D41" s="2">
        <v>0.2</v>
      </c>
      <c r="E41" s="12"/>
      <c r="F41" s="7">
        <f>SUM(D41*E41)</f>
        <v>0</v>
      </c>
      <c r="H41" s="100"/>
      <c r="I41" s="19"/>
      <c r="J41" s="99" t="s">
        <v>51</v>
      </c>
      <c r="K41" s="30"/>
      <c r="L41" s="97" t="str">
        <f t="shared" si="0"/>
        <v>Si</v>
      </c>
      <c r="M41" s="97" t="str">
        <f t="shared" si="1"/>
        <v>ByN</v>
      </c>
    </row>
    <row r="42" spans="2:13" s="59" customFormat="1" ht="19.5" customHeight="1" thickBot="1" x14ac:dyDescent="0.25">
      <c r="B42" s="165"/>
      <c r="C42" s="160"/>
      <c r="D42" s="66"/>
      <c r="E42" s="67" t="s">
        <v>24</v>
      </c>
      <c r="F42" s="68">
        <f>SUM(F37:F41)</f>
        <v>0</v>
      </c>
      <c r="G42" s="57"/>
      <c r="H42" s="111"/>
      <c r="I42" s="136"/>
      <c r="J42" s="137"/>
      <c r="K42" s="89"/>
      <c r="L42" s="97" t="str">
        <f t="shared" si="0"/>
        <v>no</v>
      </c>
      <c r="M42" s="97" t="str">
        <f t="shared" si="1"/>
        <v>ByN</v>
      </c>
    </row>
    <row r="43" spans="2:13" ht="22.5" x14ac:dyDescent="0.25">
      <c r="B43" s="178" t="s">
        <v>83</v>
      </c>
      <c r="C43" s="155"/>
      <c r="D43" s="41" t="s">
        <v>16</v>
      </c>
      <c r="E43" s="42" t="s">
        <v>0</v>
      </c>
      <c r="F43" s="43" t="s">
        <v>17</v>
      </c>
      <c r="H43" s="106"/>
      <c r="I43" s="20"/>
      <c r="J43" s="30"/>
      <c r="K43" s="30"/>
      <c r="L43" s="97" t="str">
        <f t="shared" si="0"/>
        <v>no</v>
      </c>
      <c r="M43" s="97" t="str">
        <f t="shared" si="1"/>
        <v>ByN</v>
      </c>
    </row>
    <row r="44" spans="2:13" ht="21.75" customHeight="1" x14ac:dyDescent="0.25">
      <c r="B44" s="189" t="s">
        <v>69</v>
      </c>
      <c r="C44" s="190"/>
      <c r="D44" s="2">
        <v>1</v>
      </c>
      <c r="E44" s="12"/>
      <c r="F44" s="7">
        <f t="shared" si="3"/>
        <v>0</v>
      </c>
      <c r="H44" s="100" t="s">
        <v>21</v>
      </c>
      <c r="I44" s="19"/>
      <c r="J44" s="29" t="s">
        <v>41</v>
      </c>
      <c r="K44" s="29"/>
      <c r="L44" s="97" t="str">
        <f t="shared" si="0"/>
        <v>Si</v>
      </c>
      <c r="M44" s="97" t="str">
        <f t="shared" si="1"/>
        <v>ByN</v>
      </c>
    </row>
    <row r="45" spans="2:13" ht="21.75" customHeight="1" x14ac:dyDescent="0.25">
      <c r="B45" s="189" t="s">
        <v>70</v>
      </c>
      <c r="C45" s="190"/>
      <c r="D45" s="2">
        <v>0.5</v>
      </c>
      <c r="E45" s="12"/>
      <c r="F45" s="7">
        <f t="shared" si="3"/>
        <v>0</v>
      </c>
      <c r="H45" s="100"/>
      <c r="I45" s="19"/>
      <c r="J45" s="149" t="s">
        <v>56</v>
      </c>
      <c r="K45" s="29"/>
      <c r="L45" s="97" t="str">
        <f t="shared" si="0"/>
        <v>Si</v>
      </c>
      <c r="M45" s="97" t="str">
        <f t="shared" si="1"/>
        <v>ByN</v>
      </c>
    </row>
    <row r="46" spans="2:13" ht="21.75" customHeight="1" x14ac:dyDescent="0.25">
      <c r="B46" s="189" t="s">
        <v>71</v>
      </c>
      <c r="C46" s="190"/>
      <c r="D46" s="2">
        <v>0.25</v>
      </c>
      <c r="E46" s="12"/>
      <c r="F46" s="7">
        <f t="shared" si="3"/>
        <v>0</v>
      </c>
      <c r="H46" s="100"/>
      <c r="I46" s="19"/>
      <c r="J46" s="129" t="s">
        <v>34</v>
      </c>
      <c r="K46" s="30"/>
      <c r="L46" s="97" t="str">
        <f t="shared" si="0"/>
        <v>Si</v>
      </c>
      <c r="M46" s="97" t="str">
        <f t="shared" si="1"/>
        <v>ByN</v>
      </c>
    </row>
    <row r="47" spans="2:13" ht="21.75" customHeight="1" x14ac:dyDescent="0.25">
      <c r="B47" s="189" t="s">
        <v>72</v>
      </c>
      <c r="C47" s="190"/>
      <c r="D47" s="2">
        <v>0.2</v>
      </c>
      <c r="E47" s="12"/>
      <c r="F47" s="7">
        <f t="shared" si="3"/>
        <v>0</v>
      </c>
      <c r="H47" s="100"/>
      <c r="I47" s="19"/>
      <c r="J47" s="99" t="s">
        <v>51</v>
      </c>
      <c r="K47" s="30"/>
      <c r="L47" s="97" t="str">
        <f t="shared" si="0"/>
        <v>Si</v>
      </c>
      <c r="M47" s="97" t="str">
        <f t="shared" si="1"/>
        <v>ByN</v>
      </c>
    </row>
    <row r="48" spans="2:13" s="59" customFormat="1" ht="19.5" customHeight="1" thickBot="1" x14ac:dyDescent="0.25">
      <c r="B48" s="165"/>
      <c r="C48" s="160"/>
      <c r="D48" s="66"/>
      <c r="E48" s="67" t="s">
        <v>25</v>
      </c>
      <c r="F48" s="68">
        <f>SUM(F44:F47)</f>
        <v>0</v>
      </c>
      <c r="G48" s="57"/>
      <c r="H48" s="111"/>
      <c r="I48" s="136"/>
      <c r="J48" s="137"/>
      <c r="K48" s="89"/>
      <c r="L48" s="97" t="str">
        <f t="shared" si="0"/>
        <v>no</v>
      </c>
      <c r="M48" s="97" t="str">
        <f t="shared" si="1"/>
        <v>ByN</v>
      </c>
    </row>
    <row r="49" spans="2:13" ht="27.75" customHeight="1" x14ac:dyDescent="0.25">
      <c r="B49" s="178" t="s">
        <v>84</v>
      </c>
      <c r="C49" s="155"/>
      <c r="D49" s="41" t="s">
        <v>16</v>
      </c>
      <c r="E49" s="42" t="s">
        <v>0</v>
      </c>
      <c r="F49" s="43" t="s">
        <v>17</v>
      </c>
      <c r="H49" s="106"/>
      <c r="I49" s="20"/>
      <c r="J49" s="30"/>
      <c r="K49" s="30"/>
      <c r="L49" s="97" t="str">
        <f t="shared" si="0"/>
        <v>no</v>
      </c>
      <c r="M49" s="97" t="str">
        <f t="shared" si="1"/>
        <v>ByN</v>
      </c>
    </row>
    <row r="50" spans="2:13" ht="21.75" customHeight="1" x14ac:dyDescent="0.25">
      <c r="B50" s="185" t="s">
        <v>14</v>
      </c>
      <c r="C50" s="186"/>
      <c r="D50" s="2">
        <v>1</v>
      </c>
      <c r="E50" s="12"/>
      <c r="F50" s="7">
        <f t="shared" si="3"/>
        <v>0</v>
      </c>
      <c r="H50" s="100" t="s">
        <v>21</v>
      </c>
      <c r="I50" s="19"/>
      <c r="J50" s="29" t="s">
        <v>42</v>
      </c>
      <c r="K50" s="29"/>
      <c r="L50" s="97" t="str">
        <f t="shared" si="0"/>
        <v>Si</v>
      </c>
      <c r="M50" s="97" t="str">
        <f t="shared" si="1"/>
        <v>ByN</v>
      </c>
    </row>
    <row r="51" spans="2:13" ht="27" customHeight="1" x14ac:dyDescent="0.25">
      <c r="B51" s="185" t="s">
        <v>73</v>
      </c>
      <c r="C51" s="186"/>
      <c r="D51" s="2">
        <v>0.5</v>
      </c>
      <c r="E51" s="12"/>
      <c r="F51" s="7">
        <f t="shared" si="3"/>
        <v>0</v>
      </c>
      <c r="H51" s="100"/>
      <c r="I51" s="19"/>
      <c r="J51" s="29"/>
      <c r="K51" s="29"/>
      <c r="L51" s="97" t="str">
        <f t="shared" si="0"/>
        <v>Si</v>
      </c>
      <c r="M51" s="97" t="str">
        <f t="shared" si="1"/>
        <v>ByN</v>
      </c>
    </row>
    <row r="52" spans="2:13" ht="27" customHeight="1" x14ac:dyDescent="0.25">
      <c r="B52" s="185" t="s">
        <v>74</v>
      </c>
      <c r="C52" s="186"/>
      <c r="D52" s="2">
        <v>0.5</v>
      </c>
      <c r="E52" s="12"/>
      <c r="F52" s="7">
        <f t="shared" si="3"/>
        <v>0</v>
      </c>
      <c r="H52" s="100"/>
      <c r="I52" s="19"/>
      <c r="J52" s="30"/>
      <c r="K52" s="30"/>
      <c r="L52" s="97" t="str">
        <f t="shared" si="0"/>
        <v>Si</v>
      </c>
      <c r="M52" s="97" t="str">
        <f t="shared" si="1"/>
        <v>ByN</v>
      </c>
    </row>
    <row r="53" spans="2:13" ht="27" customHeight="1" x14ac:dyDescent="0.25">
      <c r="B53" s="185" t="s">
        <v>75</v>
      </c>
      <c r="C53" s="186"/>
      <c r="D53" s="2">
        <v>0.5</v>
      </c>
      <c r="E53" s="12"/>
      <c r="F53" s="7">
        <f t="shared" si="3"/>
        <v>0</v>
      </c>
      <c r="H53" s="100"/>
      <c r="I53" s="19"/>
      <c r="J53" s="129" t="s">
        <v>34</v>
      </c>
      <c r="K53" s="30"/>
      <c r="L53" s="97" t="str">
        <f t="shared" si="0"/>
        <v>Si</v>
      </c>
      <c r="M53" s="97" t="str">
        <f t="shared" si="1"/>
        <v>ByN</v>
      </c>
    </row>
    <row r="54" spans="2:13" ht="27" customHeight="1" x14ac:dyDescent="0.25">
      <c r="B54" s="185" t="s">
        <v>76</v>
      </c>
      <c r="C54" s="186"/>
      <c r="D54" s="2">
        <v>0.25</v>
      </c>
      <c r="E54" s="12"/>
      <c r="F54" s="7">
        <f t="shared" si="3"/>
        <v>0</v>
      </c>
      <c r="H54" s="100"/>
      <c r="I54" s="19"/>
      <c r="J54" s="99" t="s">
        <v>51</v>
      </c>
      <c r="K54" s="30"/>
      <c r="L54" s="97" t="str">
        <f t="shared" si="0"/>
        <v>Si</v>
      </c>
      <c r="M54" s="97" t="str">
        <f t="shared" si="1"/>
        <v>ByN</v>
      </c>
    </row>
    <row r="55" spans="2:13" ht="27" customHeight="1" x14ac:dyDescent="0.25">
      <c r="B55" s="185" t="s">
        <v>77</v>
      </c>
      <c r="C55" s="186"/>
      <c r="D55" s="2">
        <v>0.25</v>
      </c>
      <c r="E55" s="12"/>
      <c r="F55" s="7">
        <f t="shared" si="3"/>
        <v>0</v>
      </c>
      <c r="H55" s="100"/>
      <c r="I55" s="19"/>
      <c r="J55" s="30"/>
      <c r="K55" s="30"/>
      <c r="L55" s="97" t="str">
        <f t="shared" si="0"/>
        <v>Si</v>
      </c>
      <c r="M55" s="97" t="str">
        <f t="shared" si="1"/>
        <v>ByN</v>
      </c>
    </row>
    <row r="56" spans="2:13" ht="27" customHeight="1" x14ac:dyDescent="0.25">
      <c r="B56" s="185" t="s">
        <v>78</v>
      </c>
      <c r="C56" s="186"/>
      <c r="D56" s="2">
        <v>0.2</v>
      </c>
      <c r="E56" s="12"/>
      <c r="F56" s="7">
        <f t="shared" si="3"/>
        <v>0</v>
      </c>
      <c r="H56" s="100"/>
      <c r="I56" s="19"/>
      <c r="J56" s="30"/>
      <c r="K56" s="30"/>
      <c r="L56" s="97" t="str">
        <f t="shared" si="0"/>
        <v>Si</v>
      </c>
      <c r="M56" s="97" t="str">
        <f t="shared" si="1"/>
        <v>ByN</v>
      </c>
    </row>
    <row r="57" spans="2:13" ht="27" customHeight="1" x14ac:dyDescent="0.25">
      <c r="B57" s="185" t="s">
        <v>79</v>
      </c>
      <c r="C57" s="186"/>
      <c r="D57" s="4">
        <v>0.1</v>
      </c>
      <c r="E57" s="12"/>
      <c r="F57" s="8">
        <f t="shared" si="3"/>
        <v>0</v>
      </c>
      <c r="H57" s="100"/>
      <c r="I57" s="19"/>
      <c r="J57" s="30"/>
      <c r="K57" s="30"/>
      <c r="L57" s="97" t="str">
        <f t="shared" si="0"/>
        <v>Si</v>
      </c>
      <c r="M57" s="97" t="str">
        <f t="shared" si="1"/>
        <v>ByN</v>
      </c>
    </row>
    <row r="58" spans="2:13" s="59" customFormat="1" ht="19.5" customHeight="1" thickBot="1" x14ac:dyDescent="0.25">
      <c r="B58" s="171"/>
      <c r="C58" s="172"/>
      <c r="D58" s="66"/>
      <c r="E58" s="67" t="s">
        <v>26</v>
      </c>
      <c r="F58" s="68">
        <f>SUM(F50:F57)</f>
        <v>0</v>
      </c>
      <c r="G58" s="57"/>
      <c r="H58" s="111"/>
      <c r="I58" s="136"/>
      <c r="J58" s="137"/>
      <c r="K58" s="89"/>
      <c r="L58" s="97" t="str">
        <f t="shared" si="0"/>
        <v>no</v>
      </c>
      <c r="M58" s="97" t="str">
        <f t="shared" si="1"/>
        <v>ByN</v>
      </c>
    </row>
    <row r="59" spans="2:13" ht="18.75" customHeight="1" x14ac:dyDescent="0.25">
      <c r="B59" s="219" t="s">
        <v>85</v>
      </c>
      <c r="C59" s="220"/>
      <c r="D59" s="220"/>
      <c r="E59" s="220"/>
      <c r="F59" s="221"/>
      <c r="H59" s="100"/>
      <c r="I59" s="19"/>
      <c r="J59" s="30"/>
      <c r="K59" s="30"/>
      <c r="L59" s="97" t="str">
        <f t="shared" si="0"/>
        <v>Si</v>
      </c>
      <c r="M59" s="97" t="str">
        <f t="shared" si="1"/>
        <v>ByN</v>
      </c>
    </row>
    <row r="60" spans="2:13" ht="22.5" x14ac:dyDescent="0.25">
      <c r="B60" s="169"/>
      <c r="C60" s="170"/>
      <c r="D60" s="15" t="s">
        <v>16</v>
      </c>
      <c r="E60" s="16" t="s">
        <v>0</v>
      </c>
      <c r="F60" s="17" t="s">
        <v>17</v>
      </c>
      <c r="H60" s="100"/>
      <c r="I60" s="19"/>
      <c r="J60" s="29"/>
      <c r="K60" s="29"/>
      <c r="L60" s="97" t="str">
        <f t="shared" si="0"/>
        <v>no</v>
      </c>
      <c r="M60" s="97" t="str">
        <f t="shared" si="1"/>
        <v>ByN</v>
      </c>
    </row>
    <row r="61" spans="2:13" ht="24" customHeight="1" x14ac:dyDescent="0.25">
      <c r="B61" s="187" t="s">
        <v>15</v>
      </c>
      <c r="C61" s="188"/>
      <c r="D61" s="9">
        <v>1</v>
      </c>
      <c r="E61" s="12"/>
      <c r="F61" s="10">
        <f t="shared" si="3"/>
        <v>0</v>
      </c>
      <c r="H61" s="116" t="s">
        <v>21</v>
      </c>
      <c r="I61" s="138"/>
      <c r="J61" s="139" t="s">
        <v>43</v>
      </c>
      <c r="K61" s="91"/>
      <c r="L61" s="97" t="str">
        <f t="shared" si="0"/>
        <v>Si</v>
      </c>
      <c r="M61" s="97" t="str">
        <f t="shared" si="1"/>
        <v>ByN</v>
      </c>
    </row>
    <row r="62" spans="2:13" ht="22.5" customHeight="1" thickBot="1" x14ac:dyDescent="0.3">
      <c r="B62" s="71"/>
      <c r="C62" s="161"/>
      <c r="D62" s="23"/>
      <c r="E62" s="23" t="s">
        <v>9</v>
      </c>
      <c r="F62" s="28">
        <f>SUM(F35+F42+F48+F58+F61)</f>
        <v>0</v>
      </c>
      <c r="H62" s="112"/>
      <c r="I62" s="120"/>
      <c r="J62" s="198" t="s">
        <v>30</v>
      </c>
      <c r="K62" s="92"/>
      <c r="L62" s="97" t="str">
        <f t="shared" si="0"/>
        <v>no</v>
      </c>
      <c r="M62" s="97" t="str">
        <f t="shared" si="1"/>
        <v>ByN</v>
      </c>
    </row>
    <row r="63" spans="2:13" ht="36.950000000000003" customHeight="1" thickBot="1" x14ac:dyDescent="0.25">
      <c r="B63" s="183" t="s">
        <v>19</v>
      </c>
      <c r="C63" s="184"/>
      <c r="D63" s="24">
        <f>SUM(F62+F30)</f>
        <v>0</v>
      </c>
      <c r="E63" s="217">
        <f>IF(D63&gt;100,100,D63)</f>
        <v>0</v>
      </c>
      <c r="F63" s="218"/>
      <c r="G63" s="127" t="s">
        <v>21</v>
      </c>
      <c r="H63" s="127" t="s">
        <v>21</v>
      </c>
      <c r="I63" s="118"/>
      <c r="J63" s="198"/>
      <c r="K63" s="92"/>
      <c r="L63" s="97" t="str">
        <f t="shared" si="0"/>
        <v>no</v>
      </c>
      <c r="M63" s="97" t="str">
        <f t="shared" si="1"/>
        <v>Color</v>
      </c>
    </row>
    <row r="64" spans="2:13" ht="10.5" customHeight="1" x14ac:dyDescent="0.3">
      <c r="B64" s="72"/>
      <c r="C64" s="72"/>
      <c r="D64" s="25"/>
      <c r="E64" s="13"/>
      <c r="F64" s="26"/>
      <c r="H64" s="113"/>
      <c r="I64" s="119"/>
      <c r="J64" s="198"/>
      <c r="K64" s="92"/>
      <c r="L64" s="97" t="str">
        <f t="shared" si="0"/>
        <v>Si</v>
      </c>
      <c r="M64" s="97" t="str">
        <f t="shared" si="1"/>
        <v>ByN</v>
      </c>
    </row>
    <row r="65" spans="2:13" ht="16.5" customHeight="1" x14ac:dyDescent="0.25">
      <c r="B65" s="216" t="s">
        <v>22</v>
      </c>
      <c r="C65" s="216"/>
      <c r="D65" s="216"/>
      <c r="E65" s="216"/>
      <c r="F65" s="216"/>
      <c r="H65" s="114"/>
      <c r="I65" s="121"/>
      <c r="J65" s="198"/>
      <c r="K65" s="92"/>
      <c r="L65" s="97" t="str">
        <f t="shared" si="0"/>
        <v>Si</v>
      </c>
      <c r="M65" s="97" t="str">
        <f t="shared" si="1"/>
        <v>ByN</v>
      </c>
    </row>
    <row r="66" spans="2:13" ht="23.25" customHeight="1" x14ac:dyDescent="0.25">
      <c r="B66" s="216"/>
      <c r="C66" s="216"/>
      <c r="D66" s="216"/>
      <c r="E66" s="216"/>
      <c r="F66" s="216"/>
      <c r="H66" s="114"/>
      <c r="I66" s="81"/>
      <c r="J66" s="86"/>
      <c r="K66" s="86"/>
      <c r="L66" s="97" t="str">
        <f t="shared" si="0"/>
        <v>Si</v>
      </c>
      <c r="M66" s="97" t="str">
        <f t="shared" si="1"/>
        <v>ByN</v>
      </c>
    </row>
    <row r="67" spans="2:13" ht="22.5" customHeight="1" x14ac:dyDescent="0.25">
      <c r="B67" s="209" t="str">
        <f>B5&amp;" - "&amp;B6&amp;" -  INSCR. N°: "&amp;D6&amp;" - "&amp;C7</f>
        <v>APELLIDOS, NOMBRES ◄ Reemplace Texto (APELLIDO Primero) - D.N.I.: ◄ ◄ ◄  INGRESE AQUÍ -  INSCR. N°:   Su Número ►AQUÍ ◄ - . ◄ (INGRESE CARGO AL QUE CONCURSA)</v>
      </c>
      <c r="C67" s="209"/>
      <c r="D67" s="209"/>
      <c r="E67" s="209"/>
      <c r="F67" s="209"/>
      <c r="G67" s="128" t="s">
        <v>21</v>
      </c>
      <c r="H67" s="128" t="s">
        <v>21</v>
      </c>
      <c r="I67" s="207"/>
      <c r="J67" s="208" t="s">
        <v>44</v>
      </c>
      <c r="K67" s="37"/>
      <c r="L67" s="97" t="str">
        <f t="shared" si="0"/>
        <v>Si</v>
      </c>
      <c r="M67" s="97" t="str">
        <f t="shared" si="1"/>
        <v>ByN</v>
      </c>
    </row>
    <row r="68" spans="2:13" x14ac:dyDescent="0.25">
      <c r="B68" s="73"/>
      <c r="C68" s="73"/>
      <c r="H68" s="115"/>
      <c r="I68" s="207"/>
      <c r="J68" s="208"/>
      <c r="K68" s="37"/>
      <c r="L68" s="97" t="str">
        <f t="shared" si="0"/>
        <v>Si</v>
      </c>
      <c r="M68" s="97" t="str">
        <f t="shared" si="1"/>
        <v>ByN</v>
      </c>
    </row>
    <row r="69" spans="2:13" x14ac:dyDescent="0.25">
      <c r="E69" s="14"/>
      <c r="H69" s="115"/>
      <c r="I69" s="207"/>
      <c r="J69" s="208"/>
      <c r="K69" s="37"/>
      <c r="L69" s="97" t="str">
        <f t="shared" si="0"/>
        <v>Si</v>
      </c>
      <c r="M69" s="97" t="str">
        <f t="shared" si="1"/>
        <v>ByN</v>
      </c>
    </row>
    <row r="70" spans="2:13" s="33" customFormat="1" ht="14.25" x14ac:dyDescent="0.2">
      <c r="B70" s="74"/>
      <c r="C70" s="74"/>
      <c r="D70" s="34"/>
      <c r="E70" s="35"/>
      <c r="F70" s="27"/>
      <c r="H70" s="101"/>
      <c r="I70" s="79"/>
      <c r="J70" s="36"/>
      <c r="K70" s="36"/>
      <c r="L70" s="93"/>
      <c r="M70" s="93"/>
    </row>
    <row r="71" spans="2:13" s="33" customFormat="1" ht="14.25" x14ac:dyDescent="0.2">
      <c r="B71" s="74"/>
      <c r="C71" s="74"/>
      <c r="D71" s="34"/>
      <c r="E71" s="35"/>
      <c r="F71" s="27"/>
      <c r="H71" s="101"/>
      <c r="I71" s="79"/>
      <c r="J71" s="36"/>
      <c r="K71" s="36"/>
      <c r="L71" s="93"/>
      <c r="M71" s="93"/>
    </row>
    <row r="72" spans="2:13" s="33" customFormat="1" ht="14.25" x14ac:dyDescent="0.2">
      <c r="B72" s="74"/>
      <c r="C72" s="74"/>
      <c r="D72" s="34"/>
      <c r="E72" s="35"/>
      <c r="F72" s="27"/>
      <c r="H72" s="101"/>
      <c r="I72" s="79"/>
      <c r="J72" s="36"/>
      <c r="K72" s="36"/>
      <c r="L72" s="93"/>
      <c r="M72" s="93"/>
    </row>
    <row r="73" spans="2:13" s="33" customFormat="1" ht="14.25" x14ac:dyDescent="0.2">
      <c r="B73" s="74"/>
      <c r="C73" s="74"/>
      <c r="D73" s="34"/>
      <c r="E73" s="35"/>
      <c r="F73" s="27"/>
      <c r="H73" s="101"/>
      <c r="I73" s="79"/>
      <c r="J73" s="36"/>
      <c r="K73" s="36"/>
      <c r="L73" s="93"/>
      <c r="M73" s="93"/>
    </row>
    <row r="74" spans="2:13" s="33" customFormat="1" ht="14.25" x14ac:dyDescent="0.2">
      <c r="B74" s="74"/>
      <c r="C74" s="74"/>
      <c r="D74" s="34"/>
      <c r="E74" s="35"/>
      <c r="F74" s="27"/>
      <c r="H74" s="101"/>
      <c r="I74" s="79"/>
      <c r="J74" s="36"/>
      <c r="K74" s="36"/>
      <c r="L74" s="93"/>
      <c r="M74" s="93"/>
    </row>
    <row r="75" spans="2:13" s="33" customFormat="1" ht="14.25" x14ac:dyDescent="0.2">
      <c r="B75" s="74"/>
      <c r="C75" s="74"/>
      <c r="D75" s="34"/>
      <c r="E75" s="35"/>
      <c r="F75" s="27"/>
      <c r="H75" s="101"/>
      <c r="I75" s="79"/>
      <c r="J75" s="36"/>
      <c r="K75" s="36"/>
      <c r="L75" s="93"/>
      <c r="M75" s="93"/>
    </row>
    <row r="76" spans="2:13" s="33" customFormat="1" ht="14.25" x14ac:dyDescent="0.2">
      <c r="B76" s="74"/>
      <c r="C76" s="74"/>
      <c r="D76" s="34"/>
      <c r="E76" s="35"/>
      <c r="F76" s="27"/>
      <c r="H76" s="101"/>
      <c r="I76" s="79"/>
      <c r="J76" s="36"/>
      <c r="K76" s="36"/>
      <c r="L76" s="93"/>
      <c r="M76" s="93"/>
    </row>
    <row r="77" spans="2:13" s="33" customFormat="1" ht="14.25" x14ac:dyDescent="0.2">
      <c r="B77" s="74"/>
      <c r="C77" s="74"/>
      <c r="D77" s="34"/>
      <c r="E77" s="35"/>
      <c r="F77" s="27"/>
      <c r="H77" s="101"/>
      <c r="I77" s="79"/>
      <c r="J77" s="36"/>
      <c r="K77" s="36"/>
      <c r="L77" s="93"/>
      <c r="M77" s="93"/>
    </row>
    <row r="78" spans="2:13" s="33" customFormat="1" ht="14.25" x14ac:dyDescent="0.2">
      <c r="B78" s="74"/>
      <c r="C78" s="74"/>
      <c r="D78" s="34"/>
      <c r="E78" s="35"/>
      <c r="F78" s="27"/>
      <c r="H78" s="101"/>
      <c r="I78" s="79"/>
      <c r="J78" s="36"/>
      <c r="K78" s="36"/>
      <c r="L78" s="93"/>
      <c r="M78" s="93"/>
    </row>
    <row r="79" spans="2:13" s="33" customFormat="1" ht="14.25" x14ac:dyDescent="0.2">
      <c r="B79" s="74"/>
      <c r="C79" s="74"/>
      <c r="D79" s="34"/>
      <c r="E79" s="35"/>
      <c r="F79" s="27"/>
      <c r="H79" s="101"/>
      <c r="I79" s="79"/>
      <c r="J79" s="36"/>
      <c r="K79" s="36"/>
      <c r="L79" s="93"/>
      <c r="M79" s="93"/>
    </row>
    <row r="80" spans="2:13" s="33" customFormat="1" ht="14.25" x14ac:dyDescent="0.2">
      <c r="B80" s="74"/>
      <c r="C80" s="74"/>
      <c r="D80" s="34"/>
      <c r="E80" s="35"/>
      <c r="F80" s="27"/>
      <c r="H80" s="101"/>
      <c r="I80" s="79"/>
      <c r="J80" s="36"/>
      <c r="K80" s="36"/>
      <c r="L80" s="93"/>
      <c r="M80" s="93"/>
    </row>
    <row r="81" spans="2:13" s="33" customFormat="1" ht="14.25" x14ac:dyDescent="0.2">
      <c r="B81" s="74"/>
      <c r="C81" s="74"/>
      <c r="D81" s="34"/>
      <c r="E81" s="35"/>
      <c r="F81" s="27"/>
      <c r="H81" s="101"/>
      <c r="I81" s="79"/>
      <c r="J81" s="36"/>
      <c r="K81" s="36"/>
      <c r="L81" s="93"/>
      <c r="M81" s="93"/>
    </row>
    <row r="82" spans="2:13" s="33" customFormat="1" ht="14.25" x14ac:dyDescent="0.2">
      <c r="B82" s="74"/>
      <c r="C82" s="74"/>
      <c r="D82" s="34"/>
      <c r="E82" s="35"/>
      <c r="F82" s="27"/>
      <c r="H82" s="101"/>
      <c r="I82" s="79"/>
      <c r="J82" s="36"/>
      <c r="K82" s="36"/>
      <c r="L82" s="93"/>
      <c r="M82" s="93"/>
    </row>
    <row r="83" spans="2:13" s="33" customFormat="1" ht="14.25" x14ac:dyDescent="0.2">
      <c r="B83" s="74"/>
      <c r="C83" s="74"/>
      <c r="D83" s="34"/>
      <c r="E83" s="35"/>
      <c r="F83" s="27"/>
      <c r="H83" s="101"/>
      <c r="I83" s="79"/>
      <c r="J83" s="36"/>
      <c r="K83" s="36"/>
      <c r="L83" s="93"/>
      <c r="M83" s="93"/>
    </row>
    <row r="84" spans="2:13" s="33" customFormat="1" ht="14.25" x14ac:dyDescent="0.2">
      <c r="B84" s="74"/>
      <c r="C84" s="74"/>
      <c r="D84" s="34"/>
      <c r="E84" s="35"/>
      <c r="F84" s="27"/>
      <c r="H84" s="101"/>
      <c r="I84" s="79"/>
      <c r="J84" s="36"/>
      <c r="K84" s="36"/>
      <c r="L84" s="93"/>
      <c r="M84" s="93"/>
    </row>
    <row r="85" spans="2:13" s="33" customFormat="1" ht="14.25" x14ac:dyDescent="0.2">
      <c r="B85" s="74"/>
      <c r="C85" s="74"/>
      <c r="D85" s="34"/>
      <c r="E85" s="35"/>
      <c r="F85" s="27"/>
      <c r="H85" s="101"/>
      <c r="I85" s="79"/>
      <c r="J85" s="36"/>
      <c r="K85" s="36"/>
      <c r="L85" s="93"/>
      <c r="M85" s="93"/>
    </row>
    <row r="86" spans="2:13" s="33" customFormat="1" ht="14.25" x14ac:dyDescent="0.2">
      <c r="B86" s="74"/>
      <c r="C86" s="74"/>
      <c r="D86" s="34"/>
      <c r="E86" s="35"/>
      <c r="F86" s="27"/>
      <c r="H86" s="101"/>
      <c r="I86" s="79"/>
      <c r="J86" s="36"/>
      <c r="K86" s="36"/>
      <c r="L86" s="93"/>
      <c r="M86" s="93"/>
    </row>
    <row r="87" spans="2:13" s="33" customFormat="1" ht="14.25" x14ac:dyDescent="0.2">
      <c r="B87" s="74"/>
      <c r="C87" s="74"/>
      <c r="D87" s="34"/>
      <c r="E87" s="35"/>
      <c r="F87" s="27"/>
      <c r="H87" s="101"/>
      <c r="I87" s="79"/>
      <c r="J87" s="36"/>
      <c r="K87" s="36"/>
      <c r="L87" s="93"/>
      <c r="M87" s="93"/>
    </row>
    <row r="88" spans="2:13" s="33" customFormat="1" ht="14.25" x14ac:dyDescent="0.2">
      <c r="B88" s="74"/>
      <c r="C88" s="74"/>
      <c r="D88" s="34"/>
      <c r="E88" s="35"/>
      <c r="F88" s="27"/>
      <c r="H88" s="101"/>
      <c r="I88" s="79"/>
      <c r="J88" s="36"/>
      <c r="K88" s="36"/>
      <c r="L88" s="93"/>
      <c r="M88" s="93"/>
    </row>
    <row r="89" spans="2:13" s="33" customFormat="1" ht="14.25" x14ac:dyDescent="0.2">
      <c r="B89" s="74"/>
      <c r="C89" s="74"/>
      <c r="D89" s="34"/>
      <c r="E89" s="35"/>
      <c r="F89" s="27"/>
      <c r="H89" s="101"/>
      <c r="I89" s="79"/>
      <c r="J89" s="36"/>
      <c r="K89" s="36"/>
      <c r="L89" s="93"/>
      <c r="M89" s="93"/>
    </row>
    <row r="90" spans="2:13" s="33" customFormat="1" ht="14.25" x14ac:dyDescent="0.2">
      <c r="B90" s="74"/>
      <c r="C90" s="74"/>
      <c r="D90" s="34"/>
      <c r="E90" s="35"/>
      <c r="F90" s="27"/>
      <c r="H90" s="101"/>
      <c r="I90" s="79"/>
      <c r="J90" s="36"/>
      <c r="K90" s="36"/>
      <c r="L90" s="93"/>
      <c r="M90" s="93"/>
    </row>
    <row r="91" spans="2:13" s="33" customFormat="1" ht="14.25" x14ac:dyDescent="0.2">
      <c r="B91" s="74"/>
      <c r="C91" s="74"/>
      <c r="D91" s="34"/>
      <c r="E91" s="35"/>
      <c r="F91" s="27"/>
      <c r="H91" s="101"/>
      <c r="I91" s="79"/>
      <c r="J91" s="36"/>
      <c r="K91" s="36"/>
      <c r="L91" s="93"/>
      <c r="M91" s="93"/>
    </row>
    <row r="92" spans="2:13" s="33" customFormat="1" ht="14.25" x14ac:dyDescent="0.2">
      <c r="B92" s="74"/>
      <c r="C92" s="74"/>
      <c r="D92" s="34"/>
      <c r="E92" s="35"/>
      <c r="F92" s="27"/>
      <c r="H92" s="101"/>
      <c r="I92" s="79"/>
      <c r="J92" s="36"/>
      <c r="K92" s="36"/>
      <c r="L92" s="93"/>
      <c r="M92" s="93"/>
    </row>
    <row r="93" spans="2:13" s="33" customFormat="1" ht="14.25" x14ac:dyDescent="0.2">
      <c r="B93" s="74"/>
      <c r="C93" s="74"/>
      <c r="D93" s="34"/>
      <c r="E93" s="35"/>
      <c r="F93" s="27"/>
      <c r="H93" s="101"/>
      <c r="I93" s="79"/>
      <c r="J93" s="36"/>
      <c r="K93" s="36"/>
      <c r="L93" s="93"/>
      <c r="M93" s="93"/>
    </row>
  </sheetData>
  <sheetProtection password="CA9C" sheet="1" objects="1" scenarios="1" selectLockedCells="1"/>
  <mergeCells count="53">
    <mergeCell ref="I67:I69"/>
    <mergeCell ref="J67:J69"/>
    <mergeCell ref="B67:F67"/>
    <mergeCell ref="E6:F7"/>
    <mergeCell ref="E5:F5"/>
    <mergeCell ref="B65:F66"/>
    <mergeCell ref="E63:F63"/>
    <mergeCell ref="B59:F59"/>
    <mergeCell ref="B23:C23"/>
    <mergeCell ref="B24:C24"/>
    <mergeCell ref="B25:C25"/>
    <mergeCell ref="B26:C26"/>
    <mergeCell ref="B27:C27"/>
    <mergeCell ref="B28:C28"/>
    <mergeCell ref="B32:C32"/>
    <mergeCell ref="B5:C5"/>
    <mergeCell ref="B2:F2"/>
    <mergeCell ref="B3:F3"/>
    <mergeCell ref="J10:J11"/>
    <mergeCell ref="J62:J65"/>
    <mergeCell ref="J33:J34"/>
    <mergeCell ref="J1:J5"/>
    <mergeCell ref="B6:C6"/>
    <mergeCell ref="B10:C10"/>
    <mergeCell ref="B13:C13"/>
    <mergeCell ref="B14:C14"/>
    <mergeCell ref="B15:C15"/>
    <mergeCell ref="B16:C16"/>
    <mergeCell ref="B17:C17"/>
    <mergeCell ref="B18:C18"/>
    <mergeCell ref="B19:C19"/>
    <mergeCell ref="C7:D7"/>
    <mergeCell ref="B33:C33"/>
    <mergeCell ref="B34:C34"/>
    <mergeCell ref="B37:C37"/>
    <mergeCell ref="B38:C38"/>
    <mergeCell ref="B39:C39"/>
    <mergeCell ref="B40:C40"/>
    <mergeCell ref="B41:C41"/>
    <mergeCell ref="B44:C44"/>
    <mergeCell ref="B45:C45"/>
    <mergeCell ref="B46:C46"/>
    <mergeCell ref="B47:C47"/>
    <mergeCell ref="B50:C50"/>
    <mergeCell ref="B51:C51"/>
    <mergeCell ref="B52:C52"/>
    <mergeCell ref="B53:C53"/>
    <mergeCell ref="B63:C63"/>
    <mergeCell ref="B54:C54"/>
    <mergeCell ref="B55:C55"/>
    <mergeCell ref="B56:C56"/>
    <mergeCell ref="B57:C57"/>
    <mergeCell ref="B61:C61"/>
  </mergeCells>
  <conditionalFormatting sqref="E13:E19 E9:E10 E23:E28 E33:E34 E37:E41 E44:E47 E50:E57 E61">
    <cfRule type="expression" dxfId="6" priority="29">
      <formula>(M9="color")</formula>
    </cfRule>
  </conditionalFormatting>
  <conditionalFormatting sqref="E60:F63 E8:F10 E12:F20 E22:F34 E36:F41 E43:F47 E49:F58">
    <cfRule type="expression" dxfId="5" priority="6">
      <formula>(ISERROR(E8:E9))</formula>
    </cfRule>
  </conditionalFormatting>
  <conditionalFormatting sqref="D6">
    <cfRule type="containsText" dxfId="4" priority="4" operator="containsText" text=" ">
      <formula>NOT(ISERROR(SEARCH(" ",D6)))</formula>
    </cfRule>
  </conditionalFormatting>
  <conditionalFormatting sqref="B67:F68">
    <cfRule type="containsText" dxfId="3" priority="3" operator="containsText" text="◄">
      <formula>NOT(ISERROR(SEARCH("◄",B67)))</formula>
    </cfRule>
  </conditionalFormatting>
  <conditionalFormatting sqref="F11 E21:F21 E35:F35 E42:F42 E48:F48">
    <cfRule type="expression" dxfId="2" priority="32">
      <formula>(ISERROR(E11:E11))</formula>
    </cfRule>
  </conditionalFormatting>
  <conditionalFormatting sqref="E11">
    <cfRule type="expression" dxfId="1" priority="1">
      <formula>(ISERROR(E11:E12))</formula>
    </cfRule>
  </conditionalFormatting>
  <conditionalFormatting sqref="E6:F7">
    <cfRule type="expression" dxfId="0" priority="2">
      <formula>(ISERROR(E6:E7))</formula>
    </cfRule>
  </conditionalFormatting>
  <pageMargins left="0.82677165354330717" right="0.23622047244094491" top="0.65" bottom="0.74803149606299213" header="0.31496062992125984" footer="0.31496062992125984"/>
  <pageSetup paperSize="9" fitToHeight="0" orientation="portrait" r:id="rId1"/>
  <headerFooter differentOddEven="1">
    <oddHeader>&amp;C&amp;G&amp;R&amp;"Times New Roman,Cursiva"&amp;12Acuerdo N° 17/19</oddHeader>
    <oddFooter>&amp;L&amp;"-,Negrita Cursiva"&amp;10NOMBRE DE ARCHIVO EXCEL:&amp;"-,Normal" &amp;8
&amp;F&amp;R&amp;8Página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Evaluacion de Antecedentes</vt:lpstr>
      <vt:lpstr>APELLIDOS__NOMBRES</vt:lpstr>
      <vt:lpstr>'Evaluacion de Antecedentes'!Área_de_impresión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Soage</dc:creator>
  <cp:lastModifiedBy>Bernardo Soage</cp:lastModifiedBy>
  <cp:lastPrinted>2022-08-11T12:46:09Z</cp:lastPrinted>
  <dcterms:created xsi:type="dcterms:W3CDTF">2021-08-12T15:31:35Z</dcterms:created>
  <dcterms:modified xsi:type="dcterms:W3CDTF">2022-08-11T13:00:31Z</dcterms:modified>
</cp:coreProperties>
</file>